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sim\2017\РІШЕННЯ\СЕСІЯ\ГРУДЕНЬ\Бюджет 2018\"/>
    </mc:Choice>
  </mc:AlternateContent>
  <bookViews>
    <workbookView xWindow="0" yWindow="0" windowWidth="28800" windowHeight="11745" tabRatio="0"/>
  </bookViews>
  <sheets>
    <sheet name="TDSheet" sheetId="1" r:id="rId1"/>
  </sheets>
  <definedNames>
    <definedName name="_xlnm.Print_Titles" localSheetId="0">TDSheet!$7:$8</definedName>
    <definedName name="_xlnm.Print_Area" localSheetId="0">TDSheet!$A$1:$F$106</definedName>
  </definedNames>
  <calcPr calcId="162913"/>
</workbook>
</file>

<file path=xl/calcChain.xml><?xml version="1.0" encoding="utf-8"?>
<calcChain xmlns="http://schemas.openxmlformats.org/spreadsheetml/2006/main">
  <c r="C91" i="1" l="1"/>
  <c r="C92" i="1"/>
  <c r="C19" i="1" l="1"/>
  <c r="C20" i="1"/>
  <c r="C21" i="1"/>
  <c r="C24" i="1"/>
  <c r="C25" i="1"/>
  <c r="C26" i="1"/>
  <c r="C27" i="1"/>
  <c r="C28" i="1"/>
  <c r="C29" i="1"/>
  <c r="C30" i="1"/>
  <c r="C31" i="1"/>
  <c r="C32" i="1"/>
  <c r="C33" i="1"/>
  <c r="C35" i="1"/>
  <c r="C36" i="1"/>
  <c r="C38" i="1"/>
  <c r="C39" i="1"/>
  <c r="C41" i="1"/>
  <c r="C42" i="1"/>
  <c r="C45" i="1"/>
  <c r="C48" i="1"/>
  <c r="C49" i="1"/>
  <c r="C50" i="1"/>
  <c r="C51" i="1"/>
  <c r="C52" i="1"/>
  <c r="C53" i="1"/>
  <c r="C56" i="1"/>
  <c r="C57" i="1"/>
  <c r="C58" i="1"/>
  <c r="C60" i="1"/>
  <c r="C62" i="1"/>
  <c r="C63" i="1"/>
  <c r="C66" i="1"/>
  <c r="C67" i="1"/>
  <c r="C68" i="1"/>
  <c r="C69" i="1"/>
  <c r="C71" i="1"/>
  <c r="C72" i="1"/>
  <c r="C75" i="1"/>
  <c r="C76" i="1"/>
  <c r="C77" i="1"/>
  <c r="C80" i="1"/>
  <c r="C83" i="1"/>
  <c r="C84" i="1"/>
  <c r="C86" i="1"/>
  <c r="C93" i="1"/>
  <c r="C94" i="1"/>
  <c r="C95" i="1"/>
  <c r="C96" i="1"/>
  <c r="C97" i="1"/>
  <c r="C98" i="1"/>
  <c r="C99" i="1"/>
  <c r="C100" i="1"/>
  <c r="C101" i="1"/>
  <c r="C102" i="1"/>
  <c r="C13" i="1"/>
  <c r="C14" i="1"/>
  <c r="C15" i="1"/>
  <c r="C16" i="1"/>
  <c r="C17" i="1"/>
  <c r="C12" i="1"/>
  <c r="F90" i="1"/>
  <c r="E90" i="1"/>
  <c r="D90" i="1"/>
  <c r="C90" i="1" l="1"/>
  <c r="E89" i="1"/>
  <c r="E88" i="1" s="1"/>
  <c r="F89" i="1"/>
  <c r="F88" i="1" s="1"/>
  <c r="D65" i="1" l="1"/>
  <c r="E65" i="1"/>
  <c r="D34" i="1"/>
  <c r="C34" i="1" s="1"/>
  <c r="D18" i="1"/>
  <c r="C18" i="1" s="1"/>
  <c r="C65" i="1" l="1"/>
  <c r="E74" i="1"/>
  <c r="D55" i="1"/>
  <c r="C55" i="1" s="1"/>
  <c r="E47" i="1"/>
  <c r="D47" i="1"/>
  <c r="E44" i="1"/>
  <c r="D23" i="1"/>
  <c r="C23" i="1" s="1"/>
  <c r="D11" i="1"/>
  <c r="F72" i="1"/>
  <c r="F64" i="1" s="1"/>
  <c r="F46" i="1" s="1"/>
  <c r="F84" i="1"/>
  <c r="F83" i="1"/>
  <c r="F79" i="1"/>
  <c r="D40" i="1"/>
  <c r="C40" i="1" s="1"/>
  <c r="D37" i="1"/>
  <c r="C37" i="1" s="1"/>
  <c r="E70" i="1"/>
  <c r="C70" i="1" s="1"/>
  <c r="D59" i="1"/>
  <c r="C59" i="1" s="1"/>
  <c r="E85" i="1"/>
  <c r="C85" i="1" s="1"/>
  <c r="E82" i="1"/>
  <c r="E79" i="1"/>
  <c r="C79" i="1" s="1"/>
  <c r="D61" i="1"/>
  <c r="D64" i="1"/>
  <c r="C47" i="1" l="1"/>
  <c r="D10" i="1"/>
  <c r="C10" i="1" s="1"/>
  <c r="C11" i="1"/>
  <c r="D54" i="1"/>
  <c r="C54" i="1" s="1"/>
  <c r="C61" i="1"/>
  <c r="E81" i="1"/>
  <c r="C81" i="1" s="1"/>
  <c r="C82" i="1"/>
  <c r="E43" i="1"/>
  <c r="C44" i="1"/>
  <c r="E73" i="1"/>
  <c r="C73" i="1" s="1"/>
  <c r="C74" i="1"/>
  <c r="F82" i="1"/>
  <c r="F81" i="1" s="1"/>
  <c r="F78" i="1" s="1"/>
  <c r="F87" i="1" s="1"/>
  <c r="F103" i="1" s="1"/>
  <c r="D89" i="1"/>
  <c r="C89" i="1" s="1"/>
  <c r="E78" i="1"/>
  <c r="C78" i="1" s="1"/>
  <c r="D22" i="1"/>
  <c r="C22" i="1" s="1"/>
  <c r="D46" i="1"/>
  <c r="E64" i="1"/>
  <c r="C64" i="1" s="1"/>
  <c r="E9" i="1" l="1"/>
  <c r="C43" i="1"/>
  <c r="D9" i="1"/>
  <c r="D88" i="1"/>
  <c r="C88" i="1" s="1"/>
  <c r="E46" i="1"/>
  <c r="E87" i="1" s="1"/>
  <c r="E103" i="1" s="1"/>
  <c r="D87" i="1" l="1"/>
  <c r="C87" i="1" s="1"/>
  <c r="C9" i="1"/>
  <c r="C46" i="1"/>
  <c r="D103" i="1" l="1"/>
  <c r="C103" i="1" s="1"/>
</calcChain>
</file>

<file path=xl/sharedStrings.xml><?xml version="1.0" encoding="utf-8"?>
<sst xmlns="http://schemas.openxmlformats.org/spreadsheetml/2006/main" count="109" uniqueCount="106">
  <si>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</si>
  <si>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</si>
  <si>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</si>
  <si>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</si>
  <si>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</si>
  <si>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</si>
  <si>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</si>
  <si>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</si>
  <si>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</si>
  <si>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</si>
  <si>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</si>
  <si>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та фінансових установ комунальної власності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</si>
  <si>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</si>
  <si>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</si>
  <si>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</si>
  <si>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</si>
  <si>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</t>
  </si>
  <si>
    <t>Єдиний податок з юридичних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</si>
  <si>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</si>
  <si>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</si>
  <si>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</si>
  <si>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</si>
  <si>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</si>
  <si>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</si>
  <si>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</si>
  <si>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</si>
  <si>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</si>
  <si>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Адміністративні штрафи та інші санкції</t>
  </si>
  <si>
    <t>Надходження коштів від відшкодування втрат сільськогосподарського і лісогосподарського виробництва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</si>
  <si>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</si>
  <si>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</si>
  <si>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</si>
  <si>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</si>
  <si>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</si>
  <si>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</si>
  <si>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</si>
  <si>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</si>
  <si>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</si>
  <si>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</si>
  <si>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</si>
  <si>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</si>
  <si>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</si>
  <si>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Доходи від операцій з капіталом</t>
  </si>
  <si>
    <t>Надходження від продажу основного капіталу</t>
  </si>
  <si>
    <t>Кошти від відчуження майна, що належить Автономній Республіці Крим та майна, що перебуває в комунальній власності</t>
  </si>
  <si>
    <t>Кошти від продажу землі і нематеріальних активів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</si>
  <si>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</si>
  <si>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</si>
  <si>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</si>
  <si>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</si>
  <si>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</si>
  <si>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</si>
  <si>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Офіційні трансферти</t>
  </si>
  <si>
    <t>Від органів державного управління</t>
  </si>
  <si>
    <t>Субвенції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</si>
  <si>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</si>
  <si>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</si>
  <si>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</t>
  </si>
  <si>
    <t>Всього доходів</t>
  </si>
  <si>
    <t>Секретар міської ради</t>
  </si>
  <si>
    <t>Податок на майно</t>
  </si>
  <si>
    <t>Плата за надання інших адміністративних послуг</t>
  </si>
  <si>
    <t>Доходи від операцій з кредитування та надання гарантій</t>
  </si>
  <si>
    <t>Освітня субвенція</t>
  </si>
  <si>
    <t>Медична субвенція</t>
  </si>
  <si>
    <t>Податок та збір на доходи фізичних осіб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</si>
  <si>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</si>
  <si>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 xml:space="preserve">Податок на нерухоме майно, відмінне від земельної ділянки, сплачений фізичними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</si>
  <si>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нежитлової нерухомості 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</si>
  <si>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</si>
  <si>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</si>
  <si>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</si>
  <si>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</si>
  <si>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юридичними 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</si>
  <si>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</si>
  <si>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</si>
  <si>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</si>
  <si>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Внутрішні податки на товари та послуги</t>
  </si>
  <si>
    <t xml:space="preserve">Акцизний податок з реалізації суб'єктами господарювання роздрібної торгівлі підакцизних товарів                                                                    </t>
  </si>
  <si>
    <t xml:space="preserve">Місцеві податки </t>
  </si>
  <si>
    <t>Плата за надання адміністративних послуг</t>
  </si>
  <si>
    <t>О.Савчук</t>
  </si>
  <si>
    <t xml:space="preserve">Адміністративний збір за державну реєстрацію речових прав на нерухоме майно та їх обтяжень 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</si>
  <si>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</si>
  <si>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</si>
  <si>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</si>
  <si>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 xml:space="preserve"> Додаток 1</t>
  </si>
  <si>
    <t>до рішення ___ сесії міської ради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</si>
  <si>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</si>
  <si>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Податок на доходи фізичних осіб із суми пенсійних виплат або щомісячного довічного грошового утримання, що сплачується (перераховується) згідно з Податковим кодексом України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</si>
  <si>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</si>
  <si>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</si>
  <si>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</si>
  <si>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Доходи міського бюджету міста Івано-Франківська на 2018 рік</t>
  </si>
  <si>
    <t>Акцизний податок з вироблених в Українi пiдакцизних товарiв  (Пальне)</t>
  </si>
  <si>
    <t>Акцизний податок з ввезених на митну територiю України пiдакцизних товарiв (Пальне)</t>
  </si>
  <si>
    <t>Збір за місця для паркування транспортних засобів, сплачений фізичними особами</t>
  </si>
  <si>
    <t>Інші надходження до фондів охорони навколишнього природного середовища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</si>
  <si>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</si>
  <si>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</si>
  <si>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Медична субвенція з державного бюджету місцевим бюджетам (кошти отримані з обласного бюджету)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</si>
  <si>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</si>
  <si>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Інші субвенції з місцевого бюджету</t>
  </si>
  <si>
    <t>Всього</t>
  </si>
  <si>
    <t>в т.ч. бюджет розвитку</t>
  </si>
  <si>
    <t xml:space="preserve"> від __________2017 року   №_______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</si>
</sst>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0"/>
      <name val="Helv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 Cyr"/>
      <family val="1"/>
      <charset val="204"/>
    </font>
    <font>
      <sz val="9"/>
      <color indexed="8"/>
      <name val="Times New Roman Cyr"/>
      <charset val="204"/>
    </font>
    <font>
      <sz val="9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3" fontId="3" fillId="2" borderId="1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right"/>
    </xf>
    <xf numFmtId="0" fontId="2" fillId="2" borderId="0" xfId="0" applyFont="1" applyFill="1"/>
    <xf numFmtId="0" fontId="2" fillId="2" borderId="1" xfId="0" applyFont="1" applyFill="1" applyBorder="1" applyAlignment="1">
      <alignment horizontal="left" wrapText="1"/>
    </xf>
    <xf numFmtId="1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3" fontId="3" fillId="2" borderId="1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vertical="center" wrapText="1"/>
    </xf>
    <xf numFmtId="1" fontId="3" fillId="2" borderId="5" xfId="0" applyNumberFormat="1" applyFont="1" applyFill="1" applyBorder="1" applyAlignment="1">
      <alignment horizontal="left"/>
    </xf>
    <xf numFmtId="0" fontId="3" fillId="2" borderId="7" xfId="0" applyFont="1" applyFill="1" applyBorder="1" applyAlignment="1">
      <alignment horizontal="left" wrapText="1"/>
    </xf>
    <xf numFmtId="3" fontId="3" fillId="2" borderId="4" xfId="0" applyNumberFormat="1" applyFont="1" applyFill="1" applyBorder="1" applyAlignment="1">
      <alignment horizontal="right"/>
    </xf>
    <xf numFmtId="1" fontId="3" fillId="2" borderId="3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 wrapText="1"/>
    </xf>
    <xf numFmtId="3" fontId="2" fillId="2" borderId="3" xfId="0" applyNumberFormat="1" applyFont="1" applyFill="1" applyBorder="1" applyAlignment="1">
      <alignment horizontal="center" wrapText="1"/>
    </xf>
    <xf numFmtId="3" fontId="2" fillId="2" borderId="4" xfId="0" applyNumberFormat="1" applyFont="1" applyFill="1" applyBorder="1" applyAlignment="1">
      <alignment horizontal="right"/>
    </xf>
    <xf numFmtId="2" fontId="3" fillId="2" borderId="2" xfId="0" applyNumberFormat="1" applyFont="1" applyFill="1" applyBorder="1" applyAlignment="1">
      <alignment wrapText="1"/>
    </xf>
    <xf numFmtId="3" fontId="3" fillId="2" borderId="3" xfId="0" applyNumberFormat="1" applyFont="1" applyFill="1" applyBorder="1" applyAlignment="1">
      <alignment horizontal="center" wrapText="1"/>
    </xf>
    <xf numFmtId="1" fontId="3" fillId="2" borderId="6" xfId="0" applyNumberFormat="1" applyFont="1" applyFill="1" applyBorder="1" applyAlignment="1">
      <alignment horizontal="left"/>
    </xf>
    <xf numFmtId="0" fontId="3" fillId="2" borderId="8" xfId="1" applyFont="1" applyFill="1" applyBorder="1" applyAlignment="1">
      <alignment wrapText="1"/>
    </xf>
    <xf numFmtId="0" fontId="2" fillId="2" borderId="0" xfId="1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49" fontId="6" fillId="2" borderId="2" xfId="0" applyNumberFormat="1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1" fontId="3" fillId="2" borderId="9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wrapText="1"/>
    </xf>
    <xf numFmtId="0" fontId="4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Довідка та прогноз на 2009р.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105"/>
  <sheetViews>
    <sheetView tabSelected="1" topLeftCell="A90" zoomScaleNormal="100" zoomScaleSheetLayoutView="100" workbookViewId="0">
      <selection activeCell="B100" sqref="B100"/>
    </sheetView>
  </sheetViews>
  <sheetFormatPr defaultColWidth="10.1640625" defaultRowHeight="11.45" customHeight="1" x14ac:dyDescent="0.2"/>
  <cols>
    <col min="1" max="1" width="9.33203125" style="2" customWidth="1"/>
    <col min="2" max="2" width="69.33203125" style="2" customWidth="1"/>
    <col min="3" max="3" width="15.83203125" style="2" customWidth="1"/>
    <col min="4" max="6" width="18.83203125" style="2" customWidth="1"/>
    <col min="7" max="16384" width="10.1640625" style="3"/>
  </cols>
  <sheetData>
    <row r="1" spans="1:6" ht="12" customHeight="1" x14ac:dyDescent="0.2">
      <c r="D1" s="43" t="s">
        <v>86</v>
      </c>
      <c r="E1" s="43"/>
      <c r="F1" s="43"/>
    </row>
    <row r="2" spans="1:6" ht="12" customHeight="1" x14ac:dyDescent="0.2">
      <c r="D2" s="43" t="s">
        <v>87</v>
      </c>
      <c r="E2" s="43"/>
      <c r="F2" s="43"/>
    </row>
    <row r="3" spans="1:6" ht="11.45" customHeight="1" x14ac:dyDescent="0.2">
      <c r="D3" s="4"/>
      <c r="E3" s="5" t="s">
        <v>105</v>
      </c>
      <c r="F3" s="4"/>
    </row>
    <row r="5" spans="1:6" ht="21.95" customHeight="1" x14ac:dyDescent="0.2">
      <c r="A5" s="47" t="s">
        <v>93</v>
      </c>
      <c r="B5" s="47"/>
      <c r="C5" s="47"/>
      <c r="D5" s="47"/>
      <c r="E5" s="47"/>
      <c r="F5" s="47"/>
    </row>
    <row r="6" spans="1:6" ht="11.1" customHeight="1" x14ac:dyDescent="0.2">
      <c r="F6" s="6" t="s">
        <v>0</v>
      </c>
    </row>
    <row r="7" spans="1:6" ht="11.1" customHeight="1" x14ac:dyDescent="0.2">
      <c r="A7" s="48" t="s">
        <v>1</v>
      </c>
      <c r="B7" s="48" t="s">
        <v>2</v>
      </c>
      <c r="C7" s="49" t="s">
        <v>103</v>
      </c>
      <c r="D7" s="48" t="s">
        <v>3</v>
      </c>
      <c r="E7" s="48" t="s">
        <v>4</v>
      </c>
      <c r="F7" s="48"/>
    </row>
    <row r="8" spans="1:6" ht="21.95" customHeight="1" x14ac:dyDescent="0.2">
      <c r="A8" s="48"/>
      <c r="B8" s="48"/>
      <c r="C8" s="50"/>
      <c r="D8" s="48"/>
      <c r="E8" s="7" t="s">
        <v>103</v>
      </c>
      <c r="F8" s="7" t="s">
        <v>104</v>
      </c>
    </row>
    <row r="9" spans="1:6" s="12" customFormat="1" ht="12" x14ac:dyDescent="0.2">
      <c r="A9" s="8">
        <v>10000000</v>
      </c>
      <c r="B9" s="9" t="s">
        <v>5</v>
      </c>
      <c r="C9" s="10">
        <f>D9+E9</f>
        <v>1795493000</v>
      </c>
      <c r="D9" s="11">
        <f>D10+D18+D22+D43</f>
        <v>1795393000</v>
      </c>
      <c r="E9" s="11">
        <f>E10+E21+E22+E43</f>
        <v>100000</v>
      </c>
      <c r="F9" s="11"/>
    </row>
    <row r="10" spans="1:6" s="12" customFormat="1" ht="24" x14ac:dyDescent="0.2">
      <c r="A10" s="8">
        <v>11000000</v>
      </c>
      <c r="B10" s="13" t="s">
        <v>6</v>
      </c>
      <c r="C10" s="10">
        <f t="shared" ref="C10:C11" si="0">D10+E10</f>
        <v>1282353000</v>
      </c>
      <c r="D10" s="11">
        <f>D11+D17</f>
        <v>1282353000</v>
      </c>
      <c r="E10" s="11"/>
      <c r="F10" s="11"/>
    </row>
    <row r="11" spans="1:6" s="12" customFormat="1" ht="12" x14ac:dyDescent="0.2">
      <c r="A11" s="8">
        <v>11010000</v>
      </c>
      <c r="B11" s="13" t="s">
        <v>65</v>
      </c>
      <c r="C11" s="10">
        <f t="shared" si="0"/>
        <v>1281353000</v>
      </c>
      <c r="D11" s="11">
        <f>D12+D13+D14+D15+D16</f>
        <v>1281353000</v>
      </c>
      <c r="E11" s="11"/>
      <c r="F11" s="11"/>
    </row>
    <row r="12" spans="1:6" ht="24" x14ac:dyDescent="0.2">
      <c r="A12" s="14">
        <v>11010100</v>
      </c>
      <c r="B12" s="15" t="s">
        <v>7</v>
      </c>
      <c r="C12" s="16">
        <f>D12+E12</f>
        <v>1195353000</v>
      </c>
      <c r="D12" s="1">
        <v>1195353000</v>
      </c>
      <c r="E12" s="1"/>
      <c r="F12" s="1"/>
    </row>
    <row r="13" spans="1:6" ht="36" x14ac:dyDescent="0.2">
      <c r="A13" s="14">
        <v>11010200</v>
      </c>
      <c r="B13" s="15" t="s">
        <v>8</v>
      </c>
      <c r="C13" s="16">
        <f t="shared" ref="C13:C17" si="1">D13+E13</f>
        <v>54000000</v>
      </c>
      <c r="D13" s="1">
        <v>54000000</v>
      </c>
      <c r="E13" s="1"/>
      <c r="F13" s="1"/>
    </row>
    <row r="14" spans="1:6" ht="24" x14ac:dyDescent="0.2">
      <c r="A14" s="14">
        <v>11010400</v>
      </c>
      <c r="B14" s="15" t="s">
        <v>9</v>
      </c>
      <c r="C14" s="16">
        <f t="shared" si="1"/>
        <v>16000000</v>
      </c>
      <c r="D14" s="1">
        <v>16000000</v>
      </c>
      <c r="E14" s="1"/>
      <c r="F14" s="1"/>
    </row>
    <row r="15" spans="1:6" ht="24" x14ac:dyDescent="0.2">
      <c r="A15" s="14">
        <v>11010500</v>
      </c>
      <c r="B15" s="15" t="s">
        <v>10</v>
      </c>
      <c r="C15" s="16">
        <f t="shared" si="1"/>
        <v>16000000</v>
      </c>
      <c r="D15" s="1">
        <v>16000000</v>
      </c>
      <c r="E15" s="1"/>
      <c r="F15" s="1"/>
    </row>
    <row r="16" spans="1:6" ht="36" hidden="1" x14ac:dyDescent="0.2">
      <c r="A16" s="14">
        <v>11010900</v>
      </c>
      <c r="B16" s="17" t="s">
        <v>89</v>
      </c>
      <c r="C16" s="16">
        <f t="shared" si="1"/>
        <v>0</v>
      </c>
      <c r="D16" s="1"/>
      <c r="E16" s="1"/>
      <c r="F16" s="1"/>
    </row>
    <row r="17" spans="1:6" ht="24" x14ac:dyDescent="0.2">
      <c r="A17" s="18">
        <v>11020200</v>
      </c>
      <c r="B17" s="19" t="s">
        <v>11</v>
      </c>
      <c r="C17" s="16">
        <f t="shared" si="1"/>
        <v>1000000</v>
      </c>
      <c r="D17" s="20">
        <v>1000000</v>
      </c>
      <c r="E17" s="1"/>
      <c r="F17" s="1"/>
    </row>
    <row r="18" spans="1:6" ht="12" x14ac:dyDescent="0.2">
      <c r="A18" s="21">
        <v>14000000</v>
      </c>
      <c r="B18" s="22" t="s">
        <v>77</v>
      </c>
      <c r="C18" s="23">
        <f>D18+E18</f>
        <v>132000000</v>
      </c>
      <c r="D18" s="24">
        <f>D21+D19+D20</f>
        <v>132000000</v>
      </c>
      <c r="E18" s="1"/>
      <c r="F18" s="1"/>
    </row>
    <row r="19" spans="1:6" ht="12" x14ac:dyDescent="0.2">
      <c r="A19" s="21">
        <v>14021900</v>
      </c>
      <c r="B19" s="25" t="s">
        <v>94</v>
      </c>
      <c r="C19" s="26">
        <f t="shared" ref="C19:C82" si="2">D19+E19</f>
        <v>9000000</v>
      </c>
      <c r="D19" s="20">
        <v>9000000</v>
      </c>
      <c r="E19" s="1"/>
      <c r="F19" s="1"/>
    </row>
    <row r="20" spans="1:6" ht="24" x14ac:dyDescent="0.2">
      <c r="A20" s="21">
        <v>14031900</v>
      </c>
      <c r="B20" s="25" t="s">
        <v>95</v>
      </c>
      <c r="C20" s="26">
        <f t="shared" si="2"/>
        <v>28000000</v>
      </c>
      <c r="D20" s="20">
        <v>28000000</v>
      </c>
      <c r="E20" s="1"/>
      <c r="F20" s="1"/>
    </row>
    <row r="21" spans="1:6" ht="24" x14ac:dyDescent="0.2">
      <c r="A21" s="27">
        <v>14040000</v>
      </c>
      <c r="B21" s="28" t="s">
        <v>78</v>
      </c>
      <c r="C21" s="26">
        <f t="shared" si="2"/>
        <v>95000000</v>
      </c>
      <c r="D21" s="20">
        <v>95000000</v>
      </c>
      <c r="E21" s="1"/>
      <c r="F21" s="1"/>
    </row>
    <row r="22" spans="1:6" s="12" customFormat="1" ht="12" x14ac:dyDescent="0.2">
      <c r="A22" s="8">
        <v>18000000</v>
      </c>
      <c r="B22" s="29" t="s">
        <v>79</v>
      </c>
      <c r="C22" s="23">
        <f t="shared" si="2"/>
        <v>381040000</v>
      </c>
      <c r="D22" s="24">
        <f>D23+D34+D37+D40</f>
        <v>381040000</v>
      </c>
      <c r="E22" s="11"/>
      <c r="F22" s="11"/>
    </row>
    <row r="23" spans="1:6" s="12" customFormat="1" ht="12" x14ac:dyDescent="0.2">
      <c r="A23" s="8">
        <v>18010000</v>
      </c>
      <c r="B23" s="13" t="s">
        <v>60</v>
      </c>
      <c r="C23" s="23">
        <f t="shared" si="2"/>
        <v>179270000</v>
      </c>
      <c r="D23" s="11">
        <f>D24+D25+D26+D27+D28+D29+D30+D31+D32+D33</f>
        <v>179270000</v>
      </c>
      <c r="E23" s="11"/>
      <c r="F23" s="11"/>
    </row>
    <row r="24" spans="1:6" ht="24" x14ac:dyDescent="0.2">
      <c r="A24" s="14">
        <v>18010100</v>
      </c>
      <c r="B24" s="15" t="s">
        <v>66</v>
      </c>
      <c r="C24" s="26">
        <f t="shared" si="2"/>
        <v>470000</v>
      </c>
      <c r="D24" s="1">
        <v>470000</v>
      </c>
      <c r="E24" s="1"/>
      <c r="F24" s="1"/>
    </row>
    <row r="25" spans="1:6" ht="24" x14ac:dyDescent="0.2">
      <c r="A25" s="14">
        <v>18010200</v>
      </c>
      <c r="B25" s="15" t="s">
        <v>67</v>
      </c>
      <c r="C25" s="26">
        <f t="shared" si="2"/>
        <v>4600000</v>
      </c>
      <c r="D25" s="1">
        <v>4600000</v>
      </c>
      <c r="E25" s="1"/>
      <c r="F25" s="1"/>
    </row>
    <row r="26" spans="1:6" ht="24" x14ac:dyDescent="0.2">
      <c r="A26" s="14">
        <v>18010300</v>
      </c>
      <c r="B26" s="15" t="s">
        <v>68</v>
      </c>
      <c r="C26" s="26">
        <f t="shared" si="2"/>
        <v>3000000</v>
      </c>
      <c r="D26" s="1">
        <v>3000000</v>
      </c>
      <c r="E26" s="1"/>
      <c r="F26" s="1"/>
    </row>
    <row r="27" spans="1:6" ht="24" x14ac:dyDescent="0.2">
      <c r="A27" s="14">
        <v>18010400</v>
      </c>
      <c r="B27" s="15" t="s">
        <v>69</v>
      </c>
      <c r="C27" s="26">
        <f t="shared" si="2"/>
        <v>30000000</v>
      </c>
      <c r="D27" s="1">
        <v>30000000</v>
      </c>
      <c r="E27" s="1"/>
      <c r="F27" s="1"/>
    </row>
    <row r="28" spans="1:6" ht="12" x14ac:dyDescent="0.2">
      <c r="A28" s="14">
        <v>18010500</v>
      </c>
      <c r="B28" s="15" t="s">
        <v>12</v>
      </c>
      <c r="C28" s="26">
        <f t="shared" si="2"/>
        <v>60000000</v>
      </c>
      <c r="D28" s="1">
        <v>60000000</v>
      </c>
      <c r="E28" s="1"/>
      <c r="F28" s="1"/>
    </row>
    <row r="29" spans="1:6" ht="12" x14ac:dyDescent="0.2">
      <c r="A29" s="14">
        <v>18010600</v>
      </c>
      <c r="B29" s="15" t="s">
        <v>13</v>
      </c>
      <c r="C29" s="26">
        <f t="shared" si="2"/>
        <v>68000000</v>
      </c>
      <c r="D29" s="1">
        <v>68000000</v>
      </c>
      <c r="E29" s="1"/>
      <c r="F29" s="1"/>
    </row>
    <row r="30" spans="1:6" ht="12" x14ac:dyDescent="0.2">
      <c r="A30" s="14">
        <v>18010700</v>
      </c>
      <c r="B30" s="15" t="s">
        <v>14</v>
      </c>
      <c r="C30" s="26">
        <f t="shared" si="2"/>
        <v>3000000</v>
      </c>
      <c r="D30" s="1">
        <v>3000000</v>
      </c>
      <c r="E30" s="1"/>
      <c r="F30" s="1"/>
    </row>
    <row r="31" spans="1:6" ht="12" x14ac:dyDescent="0.2">
      <c r="A31" s="14">
        <v>18010900</v>
      </c>
      <c r="B31" s="15" t="s">
        <v>15</v>
      </c>
      <c r="C31" s="26">
        <f t="shared" si="2"/>
        <v>9000000</v>
      </c>
      <c r="D31" s="1">
        <v>9000000</v>
      </c>
      <c r="E31" s="1"/>
      <c r="F31" s="1"/>
    </row>
    <row r="32" spans="1:6" ht="12" x14ac:dyDescent="0.2">
      <c r="A32" s="14">
        <v>18011000</v>
      </c>
      <c r="B32" s="15" t="s">
        <v>70</v>
      </c>
      <c r="C32" s="26">
        <f t="shared" si="2"/>
        <v>600000</v>
      </c>
      <c r="D32" s="1">
        <v>600000</v>
      </c>
      <c r="E32" s="1"/>
      <c r="F32" s="1"/>
    </row>
    <row r="33" spans="1:6" ht="12" x14ac:dyDescent="0.2">
      <c r="A33" s="14">
        <v>18011100</v>
      </c>
      <c r="B33" s="15" t="s">
        <v>71</v>
      </c>
      <c r="C33" s="26">
        <f t="shared" si="2"/>
        <v>600000</v>
      </c>
      <c r="D33" s="1">
        <v>600000</v>
      </c>
      <c r="E33" s="1"/>
      <c r="F33" s="1"/>
    </row>
    <row r="34" spans="1:6" s="12" customFormat="1" ht="12" x14ac:dyDescent="0.2">
      <c r="A34" s="8">
        <v>18020000</v>
      </c>
      <c r="B34" s="13" t="s">
        <v>72</v>
      </c>
      <c r="C34" s="23">
        <f t="shared" si="2"/>
        <v>1420000</v>
      </c>
      <c r="D34" s="11">
        <f>D35+D36</f>
        <v>1420000</v>
      </c>
      <c r="E34" s="11"/>
      <c r="F34" s="11"/>
    </row>
    <row r="35" spans="1:6" ht="24" x14ac:dyDescent="0.2">
      <c r="A35" s="14">
        <v>18020100</v>
      </c>
      <c r="B35" s="15" t="s">
        <v>73</v>
      </c>
      <c r="C35" s="26">
        <f t="shared" si="2"/>
        <v>730000</v>
      </c>
      <c r="D35" s="1">
        <v>730000</v>
      </c>
      <c r="E35" s="1"/>
      <c r="F35" s="1"/>
    </row>
    <row r="36" spans="1:6" ht="24" x14ac:dyDescent="0.2">
      <c r="A36" s="14">
        <v>18020200</v>
      </c>
      <c r="B36" s="30" t="s">
        <v>96</v>
      </c>
      <c r="C36" s="26">
        <f t="shared" si="2"/>
        <v>690000</v>
      </c>
      <c r="D36" s="1">
        <v>690000</v>
      </c>
      <c r="E36" s="1"/>
      <c r="F36" s="1"/>
    </row>
    <row r="37" spans="1:6" s="12" customFormat="1" ht="12" x14ac:dyDescent="0.2">
      <c r="A37" s="8">
        <v>18030000</v>
      </c>
      <c r="B37" s="13" t="s">
        <v>74</v>
      </c>
      <c r="C37" s="23">
        <f t="shared" si="2"/>
        <v>350000</v>
      </c>
      <c r="D37" s="11">
        <f>D38+D39</f>
        <v>350000</v>
      </c>
      <c r="E37" s="11"/>
      <c r="F37" s="11"/>
    </row>
    <row r="38" spans="1:6" ht="12" x14ac:dyDescent="0.2">
      <c r="A38" s="14">
        <v>18030100</v>
      </c>
      <c r="B38" s="15" t="s">
        <v>75</v>
      </c>
      <c r="C38" s="26">
        <f t="shared" si="2"/>
        <v>190000</v>
      </c>
      <c r="D38" s="1">
        <v>190000</v>
      </c>
      <c r="E38" s="1"/>
      <c r="F38" s="1"/>
    </row>
    <row r="39" spans="1:6" ht="12" x14ac:dyDescent="0.2">
      <c r="A39" s="14">
        <v>18030200</v>
      </c>
      <c r="B39" s="15" t="s">
        <v>76</v>
      </c>
      <c r="C39" s="26">
        <f t="shared" si="2"/>
        <v>160000</v>
      </c>
      <c r="D39" s="1">
        <v>160000</v>
      </c>
      <c r="E39" s="1"/>
      <c r="F39" s="1"/>
    </row>
    <row r="40" spans="1:6" s="12" customFormat="1" ht="12" x14ac:dyDescent="0.2">
      <c r="A40" s="8">
        <v>18050000</v>
      </c>
      <c r="B40" s="13" t="s">
        <v>16</v>
      </c>
      <c r="C40" s="23">
        <f t="shared" si="2"/>
        <v>200000000</v>
      </c>
      <c r="D40" s="11">
        <f>D41+D42</f>
        <v>200000000</v>
      </c>
      <c r="E40" s="11"/>
      <c r="F40" s="11"/>
    </row>
    <row r="41" spans="1:6" ht="12" x14ac:dyDescent="0.2">
      <c r="A41" s="14">
        <v>18050300</v>
      </c>
      <c r="B41" s="15" t="s">
        <v>17</v>
      </c>
      <c r="C41" s="26">
        <f t="shared" si="2"/>
        <v>55000000</v>
      </c>
      <c r="D41" s="1">
        <v>55000000</v>
      </c>
      <c r="E41" s="1"/>
      <c r="F41" s="1"/>
    </row>
    <row r="42" spans="1:6" ht="12" x14ac:dyDescent="0.2">
      <c r="A42" s="14">
        <v>18050400</v>
      </c>
      <c r="B42" s="15" t="s">
        <v>18</v>
      </c>
      <c r="C42" s="26">
        <f t="shared" si="2"/>
        <v>145000000</v>
      </c>
      <c r="D42" s="1">
        <v>145000000</v>
      </c>
      <c r="E42" s="1"/>
      <c r="F42" s="1"/>
    </row>
    <row r="43" spans="1:6" s="12" customFormat="1" ht="12" x14ac:dyDescent="0.2">
      <c r="A43" s="8">
        <v>19000000</v>
      </c>
      <c r="B43" s="13" t="s">
        <v>19</v>
      </c>
      <c r="C43" s="23">
        <f t="shared" si="2"/>
        <v>100000</v>
      </c>
      <c r="D43" s="11"/>
      <c r="E43" s="11">
        <f t="shared" ref="E43:E44" si="3">E44</f>
        <v>100000</v>
      </c>
      <c r="F43" s="11"/>
    </row>
    <row r="44" spans="1:6" ht="12" x14ac:dyDescent="0.2">
      <c r="A44" s="14">
        <v>19010000</v>
      </c>
      <c r="B44" s="15" t="s">
        <v>20</v>
      </c>
      <c r="C44" s="26">
        <f t="shared" si="2"/>
        <v>100000</v>
      </c>
      <c r="D44" s="1"/>
      <c r="E44" s="1">
        <f t="shared" si="3"/>
        <v>100000</v>
      </c>
      <c r="F44" s="1"/>
    </row>
    <row r="45" spans="1:6" ht="24" x14ac:dyDescent="0.2">
      <c r="A45" s="14">
        <v>19010100</v>
      </c>
      <c r="B45" s="15" t="s">
        <v>21</v>
      </c>
      <c r="C45" s="26">
        <f t="shared" si="2"/>
        <v>100000</v>
      </c>
      <c r="D45" s="1"/>
      <c r="E45" s="1">
        <v>100000</v>
      </c>
      <c r="F45" s="1"/>
    </row>
    <row r="46" spans="1:6" s="12" customFormat="1" ht="12" x14ac:dyDescent="0.2">
      <c r="A46" s="8">
        <v>20000000</v>
      </c>
      <c r="B46" s="9" t="s">
        <v>22</v>
      </c>
      <c r="C46" s="23">
        <f t="shared" si="2"/>
        <v>130936600</v>
      </c>
      <c r="D46" s="11">
        <f>D47+D54+D64+D73</f>
        <v>62370800</v>
      </c>
      <c r="E46" s="11">
        <f>E47+E54+E64+E73</f>
        <v>68565800</v>
      </c>
      <c r="F46" s="11">
        <f>F47+F54+F64+F73</f>
        <v>25000000</v>
      </c>
    </row>
    <row r="47" spans="1:6" s="12" customFormat="1" ht="12" x14ac:dyDescent="0.2">
      <c r="A47" s="8">
        <v>21000000</v>
      </c>
      <c r="B47" s="13" t="s">
        <v>23</v>
      </c>
      <c r="C47" s="23">
        <f t="shared" si="2"/>
        <v>2257000</v>
      </c>
      <c r="D47" s="11">
        <f>D48+D49+D50+D51+D52+D53</f>
        <v>2252000</v>
      </c>
      <c r="E47" s="11">
        <f>E48+E49+E50+E51+E52+E53</f>
        <v>5000</v>
      </c>
      <c r="F47" s="11"/>
    </row>
    <row r="48" spans="1:6" ht="24" x14ac:dyDescent="0.2">
      <c r="A48" s="14">
        <v>21010300</v>
      </c>
      <c r="B48" s="15" t="s">
        <v>24</v>
      </c>
      <c r="C48" s="26">
        <f t="shared" si="2"/>
        <v>2000</v>
      </c>
      <c r="D48" s="1">
        <v>2000</v>
      </c>
      <c r="E48" s="1"/>
      <c r="F48" s="1"/>
    </row>
    <row r="49" spans="1:6" ht="12" x14ac:dyDescent="0.2">
      <c r="A49" s="14">
        <v>21080500</v>
      </c>
      <c r="B49" s="15" t="s">
        <v>25</v>
      </c>
      <c r="C49" s="26">
        <f t="shared" si="2"/>
        <v>350000</v>
      </c>
      <c r="D49" s="1">
        <v>350000</v>
      </c>
      <c r="E49" s="1"/>
      <c r="F49" s="1"/>
    </row>
    <row r="50" spans="1:6" ht="48" hidden="1" x14ac:dyDescent="0.2">
      <c r="A50" s="14">
        <v>21080900</v>
      </c>
      <c r="B50" s="15" t="s">
        <v>26</v>
      </c>
      <c r="C50" s="26">
        <f t="shared" si="2"/>
        <v>0</v>
      </c>
      <c r="D50" s="1"/>
      <c r="E50" s="1"/>
      <c r="F50" s="1"/>
    </row>
    <row r="51" spans="1:6" ht="12" x14ac:dyDescent="0.2">
      <c r="A51" s="14">
        <v>21081100</v>
      </c>
      <c r="B51" s="15" t="s">
        <v>27</v>
      </c>
      <c r="C51" s="26">
        <f t="shared" si="2"/>
        <v>900000</v>
      </c>
      <c r="D51" s="1">
        <v>900000</v>
      </c>
      <c r="E51" s="1"/>
      <c r="F51" s="1"/>
    </row>
    <row r="52" spans="1:6" ht="24" x14ac:dyDescent="0.2">
      <c r="A52" s="14">
        <v>21081500</v>
      </c>
      <c r="B52" s="15" t="s">
        <v>83</v>
      </c>
      <c r="C52" s="26">
        <f t="shared" si="2"/>
        <v>1000000</v>
      </c>
      <c r="D52" s="1">
        <v>1000000</v>
      </c>
      <c r="E52" s="1"/>
      <c r="F52" s="1"/>
    </row>
    <row r="53" spans="1:6" ht="24" x14ac:dyDescent="0.2">
      <c r="A53" s="14">
        <v>21110000</v>
      </c>
      <c r="B53" s="15" t="s">
        <v>28</v>
      </c>
      <c r="C53" s="26">
        <f t="shared" si="2"/>
        <v>5000</v>
      </c>
      <c r="D53" s="1"/>
      <c r="E53" s="1">
        <v>5000</v>
      </c>
      <c r="F53" s="1"/>
    </row>
    <row r="54" spans="1:6" s="12" customFormat="1" ht="24" x14ac:dyDescent="0.2">
      <c r="A54" s="8">
        <v>22000000</v>
      </c>
      <c r="B54" s="13" t="s">
        <v>29</v>
      </c>
      <c r="C54" s="23">
        <f t="shared" si="2"/>
        <v>54518800</v>
      </c>
      <c r="D54" s="11">
        <f>D56+D57+D58+D60+D61</f>
        <v>54518800</v>
      </c>
      <c r="E54" s="11"/>
      <c r="F54" s="11"/>
    </row>
    <row r="55" spans="1:6" s="12" customFormat="1" ht="12" x14ac:dyDescent="0.2">
      <c r="A55" s="8">
        <v>22010000</v>
      </c>
      <c r="B55" s="13" t="s">
        <v>80</v>
      </c>
      <c r="C55" s="23">
        <f t="shared" si="2"/>
        <v>40100000</v>
      </c>
      <c r="D55" s="11">
        <f>D56+D57+D58</f>
        <v>40100000</v>
      </c>
      <c r="E55" s="11"/>
      <c r="F55" s="11"/>
    </row>
    <row r="56" spans="1:6" ht="29.25" customHeight="1" x14ac:dyDescent="0.2">
      <c r="A56" s="14">
        <v>22010300</v>
      </c>
      <c r="B56" s="15" t="s">
        <v>88</v>
      </c>
      <c r="C56" s="26">
        <f t="shared" si="2"/>
        <v>900000</v>
      </c>
      <c r="D56" s="1">
        <v>900000</v>
      </c>
      <c r="E56" s="1"/>
      <c r="F56" s="1"/>
    </row>
    <row r="57" spans="1:6" ht="12" x14ac:dyDescent="0.2">
      <c r="A57" s="14">
        <v>22012500</v>
      </c>
      <c r="B57" s="15" t="s">
        <v>61</v>
      </c>
      <c r="C57" s="26">
        <f t="shared" si="2"/>
        <v>38000000</v>
      </c>
      <c r="D57" s="1">
        <v>38000000</v>
      </c>
      <c r="E57" s="1"/>
      <c r="F57" s="1"/>
    </row>
    <row r="58" spans="1:6" ht="24" x14ac:dyDescent="0.2">
      <c r="A58" s="14">
        <v>22012600</v>
      </c>
      <c r="B58" s="31" t="s">
        <v>82</v>
      </c>
      <c r="C58" s="26">
        <f t="shared" si="2"/>
        <v>1200000</v>
      </c>
      <c r="D58" s="1">
        <v>1200000</v>
      </c>
      <c r="E58" s="1"/>
      <c r="F58" s="1"/>
    </row>
    <row r="59" spans="1:6" s="12" customFormat="1" ht="26.25" customHeight="1" x14ac:dyDescent="0.2">
      <c r="A59" s="8">
        <v>22080000</v>
      </c>
      <c r="B59" s="13" t="s">
        <v>30</v>
      </c>
      <c r="C59" s="23">
        <f t="shared" si="2"/>
        <v>14000000</v>
      </c>
      <c r="D59" s="11">
        <f>D60</f>
        <v>14000000</v>
      </c>
      <c r="E59" s="11"/>
      <c r="F59" s="11"/>
    </row>
    <row r="60" spans="1:6" ht="24" x14ac:dyDescent="0.2">
      <c r="A60" s="14">
        <v>22080400</v>
      </c>
      <c r="B60" s="15" t="s">
        <v>31</v>
      </c>
      <c r="C60" s="26">
        <f t="shared" si="2"/>
        <v>14000000</v>
      </c>
      <c r="D60" s="1">
        <v>14000000</v>
      </c>
      <c r="E60" s="1"/>
      <c r="F60" s="1"/>
    </row>
    <row r="61" spans="1:6" s="12" customFormat="1" ht="12" x14ac:dyDescent="0.2">
      <c r="A61" s="8">
        <v>22090000</v>
      </c>
      <c r="B61" s="13" t="s">
        <v>32</v>
      </c>
      <c r="C61" s="23">
        <f t="shared" si="2"/>
        <v>418800</v>
      </c>
      <c r="D61" s="11">
        <f>D62+D63</f>
        <v>418800</v>
      </c>
      <c r="E61" s="11"/>
      <c r="F61" s="11"/>
    </row>
    <row r="62" spans="1:6" ht="36" x14ac:dyDescent="0.2">
      <c r="A62" s="14">
        <v>22090100</v>
      </c>
      <c r="B62" s="15" t="s">
        <v>33</v>
      </c>
      <c r="C62" s="26">
        <f t="shared" si="2"/>
        <v>318800</v>
      </c>
      <c r="D62" s="1">
        <v>318800</v>
      </c>
      <c r="E62" s="1"/>
      <c r="F62" s="1"/>
    </row>
    <row r="63" spans="1:6" ht="24" x14ac:dyDescent="0.2">
      <c r="A63" s="14">
        <v>22090400</v>
      </c>
      <c r="B63" s="15" t="s">
        <v>34</v>
      </c>
      <c r="C63" s="26">
        <f t="shared" si="2"/>
        <v>100000</v>
      </c>
      <c r="D63" s="1">
        <v>100000</v>
      </c>
      <c r="E63" s="1"/>
      <c r="F63" s="1"/>
    </row>
    <row r="64" spans="1:6" s="12" customFormat="1" ht="12" x14ac:dyDescent="0.2">
      <c r="A64" s="8">
        <v>24000000</v>
      </c>
      <c r="B64" s="13" t="s">
        <v>35</v>
      </c>
      <c r="C64" s="23">
        <f t="shared" si="2"/>
        <v>30702000</v>
      </c>
      <c r="D64" s="11">
        <f>D65+D70+D72</f>
        <v>5600000</v>
      </c>
      <c r="E64" s="11">
        <f>E65+E70+E72</f>
        <v>25102000</v>
      </c>
      <c r="F64" s="11">
        <f>F65+F70+F72</f>
        <v>25000000</v>
      </c>
    </row>
    <row r="65" spans="1:6" s="12" customFormat="1" ht="12" x14ac:dyDescent="0.2">
      <c r="A65" s="8">
        <v>24060000</v>
      </c>
      <c r="B65" s="13" t="s">
        <v>25</v>
      </c>
      <c r="C65" s="23">
        <f t="shared" si="2"/>
        <v>5700000</v>
      </c>
      <c r="D65" s="11">
        <f>D66+D68+D69</f>
        <v>5600000</v>
      </c>
      <c r="E65" s="11">
        <f>E66+E68+E67</f>
        <v>100000</v>
      </c>
      <c r="F65" s="11"/>
    </row>
    <row r="66" spans="1:6" ht="12" x14ac:dyDescent="0.2">
      <c r="A66" s="14">
        <v>24060300</v>
      </c>
      <c r="B66" s="15" t="s">
        <v>25</v>
      </c>
      <c r="C66" s="26">
        <f t="shared" si="2"/>
        <v>5000000</v>
      </c>
      <c r="D66" s="1">
        <v>5000000</v>
      </c>
      <c r="E66" s="1"/>
      <c r="F66" s="1"/>
    </row>
    <row r="67" spans="1:6" ht="24" x14ac:dyDescent="0.2">
      <c r="A67" s="14">
        <v>24061600</v>
      </c>
      <c r="B67" s="32" t="s">
        <v>97</v>
      </c>
      <c r="C67" s="26">
        <f t="shared" si="2"/>
        <v>100000</v>
      </c>
      <c r="D67" s="20"/>
      <c r="E67" s="1">
        <v>100000</v>
      </c>
      <c r="F67" s="1"/>
    </row>
    <row r="68" spans="1:6" ht="36" hidden="1" x14ac:dyDescent="0.2">
      <c r="A68" s="14">
        <v>24062100</v>
      </c>
      <c r="B68" s="33" t="s">
        <v>36</v>
      </c>
      <c r="C68" s="26">
        <f t="shared" si="2"/>
        <v>0</v>
      </c>
      <c r="D68" s="20"/>
      <c r="E68" s="1"/>
      <c r="F68" s="1"/>
    </row>
    <row r="69" spans="1:6" ht="91.5" customHeight="1" x14ac:dyDescent="0.2">
      <c r="A69" s="14">
        <v>24062200</v>
      </c>
      <c r="B69" s="31" t="s">
        <v>98</v>
      </c>
      <c r="C69" s="26">
        <f t="shared" si="2"/>
        <v>600000</v>
      </c>
      <c r="D69" s="20">
        <v>600000</v>
      </c>
      <c r="E69" s="1"/>
      <c r="F69" s="1"/>
    </row>
    <row r="70" spans="1:6" s="12" customFormat="1" ht="12" x14ac:dyDescent="0.2">
      <c r="A70" s="8">
        <v>24110000</v>
      </c>
      <c r="B70" s="13" t="s">
        <v>62</v>
      </c>
      <c r="C70" s="23">
        <f t="shared" si="2"/>
        <v>2000</v>
      </c>
      <c r="D70" s="11"/>
      <c r="E70" s="11">
        <f>E71</f>
        <v>2000</v>
      </c>
      <c r="F70" s="11"/>
    </row>
    <row r="71" spans="1:6" ht="45" customHeight="1" x14ac:dyDescent="0.2">
      <c r="A71" s="14">
        <v>24110900</v>
      </c>
      <c r="B71" s="15" t="s">
        <v>37</v>
      </c>
      <c r="C71" s="26">
        <f t="shared" si="2"/>
        <v>2000</v>
      </c>
      <c r="D71" s="1"/>
      <c r="E71" s="1">
        <v>2000</v>
      </c>
      <c r="F71" s="1"/>
    </row>
    <row r="72" spans="1:6" s="12" customFormat="1" ht="24" x14ac:dyDescent="0.2">
      <c r="A72" s="8">
        <v>24170000</v>
      </c>
      <c r="B72" s="13" t="s">
        <v>38</v>
      </c>
      <c r="C72" s="23">
        <f t="shared" si="2"/>
        <v>25000000</v>
      </c>
      <c r="D72" s="11"/>
      <c r="E72" s="11">
        <v>25000000</v>
      </c>
      <c r="F72" s="11">
        <f>E72</f>
        <v>25000000</v>
      </c>
    </row>
    <row r="73" spans="1:6" s="12" customFormat="1" ht="12" x14ac:dyDescent="0.2">
      <c r="A73" s="8">
        <v>25000000</v>
      </c>
      <c r="B73" s="13" t="s">
        <v>39</v>
      </c>
      <c r="C73" s="23">
        <f t="shared" si="2"/>
        <v>43458800</v>
      </c>
      <c r="D73" s="11"/>
      <c r="E73" s="11">
        <f>E74</f>
        <v>43458800</v>
      </c>
      <c r="F73" s="11"/>
    </row>
    <row r="74" spans="1:6" ht="26.25" customHeight="1" x14ac:dyDescent="0.2">
      <c r="A74" s="14">
        <v>25010000</v>
      </c>
      <c r="B74" s="15" t="s">
        <v>40</v>
      </c>
      <c r="C74" s="26">
        <f t="shared" si="2"/>
        <v>43458800</v>
      </c>
      <c r="D74" s="1"/>
      <c r="E74" s="1">
        <f>E75+E76+E77</f>
        <v>43458800</v>
      </c>
      <c r="F74" s="1"/>
    </row>
    <row r="75" spans="1:6" ht="27.75" customHeight="1" x14ac:dyDescent="0.2">
      <c r="A75" s="14">
        <v>25010100</v>
      </c>
      <c r="B75" s="34" t="s">
        <v>41</v>
      </c>
      <c r="C75" s="26">
        <f t="shared" si="2"/>
        <v>37560500</v>
      </c>
      <c r="D75" s="1"/>
      <c r="E75" s="1">
        <v>37560500</v>
      </c>
      <c r="F75" s="1"/>
    </row>
    <row r="76" spans="1:6" ht="12" x14ac:dyDescent="0.2">
      <c r="A76" s="35">
        <v>25010200</v>
      </c>
      <c r="B76" s="36" t="s">
        <v>84</v>
      </c>
      <c r="C76" s="26">
        <f t="shared" si="2"/>
        <v>5787200</v>
      </c>
      <c r="D76" s="20"/>
      <c r="E76" s="1">
        <v>5787200</v>
      </c>
      <c r="F76" s="1"/>
    </row>
    <row r="77" spans="1:6" ht="12" x14ac:dyDescent="0.2">
      <c r="A77" s="35">
        <v>25010300</v>
      </c>
      <c r="B77" s="36" t="s">
        <v>85</v>
      </c>
      <c r="C77" s="26">
        <f t="shared" si="2"/>
        <v>111100</v>
      </c>
      <c r="D77" s="20"/>
      <c r="E77" s="1">
        <v>111100</v>
      </c>
      <c r="F77" s="1"/>
    </row>
    <row r="78" spans="1:6" s="12" customFormat="1" ht="12" x14ac:dyDescent="0.2">
      <c r="A78" s="8">
        <v>30000000</v>
      </c>
      <c r="B78" s="37" t="s">
        <v>42</v>
      </c>
      <c r="C78" s="23">
        <f t="shared" si="2"/>
        <v>28000000</v>
      </c>
      <c r="D78" s="11"/>
      <c r="E78" s="11">
        <f>E79+E81</f>
        <v>28000000</v>
      </c>
      <c r="F78" s="11">
        <f>F79+F81</f>
        <v>28000000</v>
      </c>
    </row>
    <row r="79" spans="1:6" s="12" customFormat="1" ht="12" x14ac:dyDescent="0.2">
      <c r="A79" s="8">
        <v>31000000</v>
      </c>
      <c r="B79" s="13" t="s">
        <v>43</v>
      </c>
      <c r="C79" s="23">
        <f t="shared" si="2"/>
        <v>8000000</v>
      </c>
      <c r="D79" s="11"/>
      <c r="E79" s="11">
        <f>E80</f>
        <v>8000000</v>
      </c>
      <c r="F79" s="11">
        <f>F80</f>
        <v>8000000</v>
      </c>
    </row>
    <row r="80" spans="1:6" ht="26.25" customHeight="1" x14ac:dyDescent="0.2">
      <c r="A80" s="14">
        <v>31030000</v>
      </c>
      <c r="B80" s="15" t="s">
        <v>44</v>
      </c>
      <c r="C80" s="26">
        <f t="shared" si="2"/>
        <v>8000000</v>
      </c>
      <c r="D80" s="1"/>
      <c r="E80" s="1">
        <v>8000000</v>
      </c>
      <c r="F80" s="1">
        <v>8000000</v>
      </c>
    </row>
    <row r="81" spans="1:6" s="12" customFormat="1" ht="12" x14ac:dyDescent="0.2">
      <c r="A81" s="8">
        <v>33000000</v>
      </c>
      <c r="B81" s="13" t="s">
        <v>45</v>
      </c>
      <c r="C81" s="23">
        <f t="shared" si="2"/>
        <v>20000000</v>
      </c>
      <c r="D81" s="11"/>
      <c r="E81" s="11">
        <f>E82</f>
        <v>20000000</v>
      </c>
      <c r="F81" s="11">
        <f>F82</f>
        <v>20000000</v>
      </c>
    </row>
    <row r="82" spans="1:6" s="12" customFormat="1" ht="12" x14ac:dyDescent="0.2">
      <c r="A82" s="8">
        <v>33010000</v>
      </c>
      <c r="B82" s="13" t="s">
        <v>46</v>
      </c>
      <c r="C82" s="23">
        <f t="shared" si="2"/>
        <v>20000000</v>
      </c>
      <c r="D82" s="11"/>
      <c r="E82" s="11">
        <f>E83+E84</f>
        <v>20000000</v>
      </c>
      <c r="F82" s="11">
        <f>F83+F84</f>
        <v>20000000</v>
      </c>
    </row>
    <row r="83" spans="1:6" ht="48" x14ac:dyDescent="0.2">
      <c r="A83" s="14">
        <v>33010100</v>
      </c>
      <c r="B83" s="15" t="s">
        <v>47</v>
      </c>
      <c r="C83" s="26">
        <f t="shared" ref="C83:C103" si="4">D83+E83</f>
        <v>15000000</v>
      </c>
      <c r="D83" s="1"/>
      <c r="E83" s="1">
        <v>15000000</v>
      </c>
      <c r="F83" s="1">
        <f>E83</f>
        <v>15000000</v>
      </c>
    </row>
    <row r="84" spans="1:6" ht="42.75" customHeight="1" x14ac:dyDescent="0.2">
      <c r="A84" s="14">
        <v>33010400</v>
      </c>
      <c r="B84" s="15" t="s">
        <v>48</v>
      </c>
      <c r="C84" s="26">
        <f t="shared" si="4"/>
        <v>5000000</v>
      </c>
      <c r="D84" s="1"/>
      <c r="E84" s="1">
        <v>5000000</v>
      </c>
      <c r="F84" s="1">
        <f>E84</f>
        <v>5000000</v>
      </c>
    </row>
    <row r="85" spans="1:6" s="12" customFormat="1" ht="12" x14ac:dyDescent="0.2">
      <c r="A85" s="8">
        <v>50000000</v>
      </c>
      <c r="B85" s="9" t="s">
        <v>49</v>
      </c>
      <c r="C85" s="23">
        <f t="shared" si="4"/>
        <v>4956000</v>
      </c>
      <c r="D85" s="11"/>
      <c r="E85" s="11">
        <f>E86</f>
        <v>4956000</v>
      </c>
      <c r="F85" s="11"/>
    </row>
    <row r="86" spans="1:6" ht="36.75" customHeight="1" x14ac:dyDescent="0.2">
      <c r="A86" s="14">
        <v>50110000</v>
      </c>
      <c r="B86" s="15" t="s">
        <v>50</v>
      </c>
      <c r="C86" s="26">
        <f t="shared" si="4"/>
        <v>4956000</v>
      </c>
      <c r="D86" s="1"/>
      <c r="E86" s="1">
        <v>4956000</v>
      </c>
      <c r="F86" s="1"/>
    </row>
    <row r="87" spans="1:6" s="12" customFormat="1" ht="24.75" customHeight="1" x14ac:dyDescent="0.2">
      <c r="A87" s="44" t="s">
        <v>51</v>
      </c>
      <c r="B87" s="44"/>
      <c r="C87" s="23">
        <f t="shared" si="4"/>
        <v>1959385600</v>
      </c>
      <c r="D87" s="11">
        <f>D9+D46+D78+D85</f>
        <v>1857763800</v>
      </c>
      <c r="E87" s="11">
        <f>E9+E46+E78+E85</f>
        <v>101621800</v>
      </c>
      <c r="F87" s="11">
        <f>F9+F46+F78</f>
        <v>53000000</v>
      </c>
    </row>
    <row r="88" spans="1:6" s="12" customFormat="1" ht="16.5" customHeight="1" x14ac:dyDescent="0.2">
      <c r="A88" s="8">
        <v>40000000</v>
      </c>
      <c r="B88" s="9" t="s">
        <v>52</v>
      </c>
      <c r="C88" s="23">
        <f t="shared" si="4"/>
        <v>1278199300</v>
      </c>
      <c r="D88" s="11">
        <f>D89</f>
        <v>1277899300</v>
      </c>
      <c r="E88" s="11">
        <f t="shared" ref="E88:F88" si="5">E89</f>
        <v>300000</v>
      </c>
      <c r="F88" s="11">
        <f t="shared" si="5"/>
        <v>300000</v>
      </c>
    </row>
    <row r="89" spans="1:6" s="12" customFormat="1" ht="15.75" customHeight="1" x14ac:dyDescent="0.2">
      <c r="A89" s="8">
        <v>41000000</v>
      </c>
      <c r="B89" s="13" t="s">
        <v>53</v>
      </c>
      <c r="C89" s="23">
        <f t="shared" si="4"/>
        <v>1278199300</v>
      </c>
      <c r="D89" s="11">
        <f>D90</f>
        <v>1277899300</v>
      </c>
      <c r="E89" s="11">
        <f t="shared" ref="E89:F89" si="6">E90</f>
        <v>300000</v>
      </c>
      <c r="F89" s="11">
        <f t="shared" si="6"/>
        <v>300000</v>
      </c>
    </row>
    <row r="90" spans="1:6" s="12" customFormat="1" ht="12" x14ac:dyDescent="0.2">
      <c r="A90" s="8">
        <v>41030000</v>
      </c>
      <c r="B90" s="13" t="s">
        <v>54</v>
      </c>
      <c r="C90" s="23">
        <f t="shared" si="4"/>
        <v>1278199300</v>
      </c>
      <c r="D90" s="11">
        <f>D91+D92+D93+D94+D95+D96+D99+D100+D101+D102+D97+D98</f>
        <v>1277899300</v>
      </c>
      <c r="E90" s="11">
        <f>E91+E92+E93+E94+E95+E96+E99+E101+E100+E102+E97+E98</f>
        <v>300000</v>
      </c>
      <c r="F90" s="11">
        <f>F91+F92+F93+F94+F95+F96+F99+F101+F100+F102+F97+F98</f>
        <v>300000</v>
      </c>
    </row>
    <row r="91" spans="1:6" ht="12" hidden="1" x14ac:dyDescent="0.2">
      <c r="A91" s="14">
        <v>41033900</v>
      </c>
      <c r="B91" s="15" t="s">
        <v>63</v>
      </c>
      <c r="C91" s="26">
        <f t="shared" si="4"/>
        <v>0</v>
      </c>
      <c r="D91" s="1"/>
      <c r="E91" s="1"/>
      <c r="F91" s="1"/>
    </row>
    <row r="92" spans="1:6" ht="12" hidden="1" x14ac:dyDescent="0.2">
      <c r="A92" s="14">
        <v>41034200</v>
      </c>
      <c r="B92" s="15" t="s">
        <v>64</v>
      </c>
      <c r="C92" s="26">
        <f t="shared" si="4"/>
        <v>0</v>
      </c>
      <c r="D92" s="1"/>
      <c r="E92" s="1"/>
      <c r="F92" s="1"/>
    </row>
    <row r="93" spans="1:6" ht="54" customHeight="1" x14ac:dyDescent="0.2">
      <c r="A93" s="14">
        <v>41030601</v>
      </c>
      <c r="B93" s="15" t="s">
        <v>90</v>
      </c>
      <c r="C93" s="26">
        <f t="shared" si="4"/>
        <v>326900000</v>
      </c>
      <c r="D93" s="1">
        <v>326900000</v>
      </c>
      <c r="E93" s="1"/>
      <c r="F93" s="1"/>
    </row>
    <row r="94" spans="1:6" ht="65.25" customHeight="1" x14ac:dyDescent="0.2">
      <c r="A94" s="14">
        <v>41030801</v>
      </c>
      <c r="B94" s="15" t="s">
        <v>55</v>
      </c>
      <c r="C94" s="26">
        <f t="shared" si="4"/>
        <v>463887500</v>
      </c>
      <c r="D94" s="1">
        <v>463887500</v>
      </c>
      <c r="E94" s="1"/>
      <c r="F94" s="1"/>
    </row>
    <row r="95" spans="1:6" ht="42" customHeight="1" x14ac:dyDescent="0.2">
      <c r="A95" s="14">
        <v>41031001</v>
      </c>
      <c r="B95" s="15" t="s">
        <v>56</v>
      </c>
      <c r="C95" s="26">
        <f t="shared" si="4"/>
        <v>3300</v>
      </c>
      <c r="D95" s="1">
        <v>3300</v>
      </c>
      <c r="E95" s="1"/>
      <c r="F95" s="1"/>
    </row>
    <row r="96" spans="1:6" ht="30.75" customHeight="1" x14ac:dyDescent="0.2">
      <c r="A96" s="14">
        <v>41033601</v>
      </c>
      <c r="B96" s="15" t="s">
        <v>101</v>
      </c>
      <c r="C96" s="26">
        <f t="shared" si="4"/>
        <v>6510700</v>
      </c>
      <c r="D96" s="1">
        <v>6510700</v>
      </c>
      <c r="E96" s="1"/>
      <c r="F96" s="1"/>
    </row>
    <row r="97" spans="1:6" ht="12" x14ac:dyDescent="0.2">
      <c r="A97" s="14">
        <v>41033900</v>
      </c>
      <c r="B97" s="15" t="s">
        <v>91</v>
      </c>
      <c r="C97" s="26">
        <f t="shared" si="4"/>
        <v>280801500</v>
      </c>
      <c r="D97" s="1">
        <v>280801500</v>
      </c>
      <c r="E97" s="1"/>
      <c r="F97" s="1"/>
    </row>
    <row r="98" spans="1:6" ht="12" x14ac:dyDescent="0.2">
      <c r="A98" s="14">
        <v>41034200</v>
      </c>
      <c r="B98" s="15" t="s">
        <v>92</v>
      </c>
      <c r="C98" s="26">
        <f t="shared" si="4"/>
        <v>197238800</v>
      </c>
      <c r="D98" s="1">
        <v>197238800</v>
      </c>
      <c r="E98" s="1"/>
      <c r="F98" s="1"/>
    </row>
    <row r="99" spans="1:6" ht="30" customHeight="1" x14ac:dyDescent="0.2">
      <c r="A99" s="14">
        <v>41034204</v>
      </c>
      <c r="B99" s="34" t="s">
        <v>100</v>
      </c>
      <c r="C99" s="26">
        <f t="shared" si="4"/>
        <v>26000</v>
      </c>
      <c r="D99" s="1">
        <v>26000</v>
      </c>
      <c r="E99" s="1"/>
      <c r="F99" s="1"/>
    </row>
    <row r="100" spans="1:6" ht="93.75" customHeight="1" x14ac:dyDescent="0.2">
      <c r="A100" s="35">
        <v>41035800</v>
      </c>
      <c r="B100" s="42" t="s">
        <v>99</v>
      </c>
      <c r="C100" s="26">
        <f t="shared" si="4"/>
        <v>1641900</v>
      </c>
      <c r="D100" s="20">
        <v>1641900</v>
      </c>
      <c r="E100" s="1"/>
      <c r="F100" s="1"/>
    </row>
    <row r="101" spans="1:6" ht="12" x14ac:dyDescent="0.2">
      <c r="A101" s="14">
        <v>41053900</v>
      </c>
      <c r="B101" s="41" t="s">
        <v>102</v>
      </c>
      <c r="C101" s="26">
        <f t="shared" si="4"/>
        <v>1189600</v>
      </c>
      <c r="D101" s="1">
        <v>889600</v>
      </c>
      <c r="E101" s="1">
        <v>300000</v>
      </c>
      <c r="F101" s="1">
        <v>300000</v>
      </c>
    </row>
    <row r="102" spans="1:6" ht="36" x14ac:dyDescent="0.2">
      <c r="A102" s="14">
        <v>41036300</v>
      </c>
      <c r="B102" s="15" t="s">
        <v>57</v>
      </c>
      <c r="C102" s="26">
        <f t="shared" si="4"/>
        <v>0</v>
      </c>
      <c r="D102" s="1"/>
      <c r="E102" s="1"/>
      <c r="F102" s="1"/>
    </row>
    <row r="103" spans="1:6" s="12" customFormat="1" ht="12" x14ac:dyDescent="0.2">
      <c r="A103" s="44" t="s">
        <v>58</v>
      </c>
      <c r="B103" s="44"/>
      <c r="C103" s="23">
        <f t="shared" si="4"/>
        <v>3237584900</v>
      </c>
      <c r="D103" s="11">
        <f>D87+D88</f>
        <v>3135663100</v>
      </c>
      <c r="E103" s="11">
        <f>E87+E88</f>
        <v>101921800</v>
      </c>
      <c r="F103" s="11">
        <f>F87+F88</f>
        <v>53300000</v>
      </c>
    </row>
    <row r="104" spans="1:6" s="38" customFormat="1" ht="21.75" customHeight="1" x14ac:dyDescent="0.2">
      <c r="D104" s="39"/>
    </row>
    <row r="105" spans="1:6" s="38" customFormat="1" ht="12" x14ac:dyDescent="0.2">
      <c r="A105" s="45" t="s">
        <v>59</v>
      </c>
      <c r="B105" s="45"/>
      <c r="C105" s="40"/>
      <c r="E105" s="46" t="s">
        <v>81</v>
      </c>
      <c r="F105" s="46"/>
    </row>
  </sheetData>
  <sheetProtection algorithmName="SHA-512" hashValue="bs5g7qzLfek3dMCdfuDEXEKvaczdorqNHn6tYrrZNWu09t8NA8KsAYmOWkj7OTqIwpCtWSL8PPDBaBhlRlaG9Q==" saltValue="xs/kYfFyfLzfP16pzeevPg==" spinCount="100000" sheet="1" formatCells="0" formatColumns="0" formatRows="0" insertColumns="0" insertRows="0" insertHyperlinks="0" deleteColumns="0" deleteRows="0" sort="0" autoFilter="0" pivotTables="0"/>
  <mergeCells count="12">
    <mergeCell ref="D1:F1"/>
    <mergeCell ref="D2:F2"/>
    <mergeCell ref="A87:B87"/>
    <mergeCell ref="A103:B103"/>
    <mergeCell ref="A105:B105"/>
    <mergeCell ref="E105:F105"/>
    <mergeCell ref="A5:F5"/>
    <mergeCell ref="A7:A8"/>
    <mergeCell ref="B7:B8"/>
    <mergeCell ref="D7:D8"/>
    <mergeCell ref="E7:F7"/>
    <mergeCell ref="C7:C8"/>
  </mergeCells>
  <phoneticPr fontId="0" type="noConversion"/>
  <printOptions horizontalCentered="1"/>
  <pageMargins left="0" right="0" top="0.39370078740157483" bottom="0" header="0" footer="0"/>
  <pageSetup paperSize="9" scale="1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TDSheet!Заголовки_для_печати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Жигайло</cp:lastModifiedBy>
  <cp:lastPrinted>2018-01-04T12:52:09Z</cp:lastPrinted>
  <dcterms:created xsi:type="dcterms:W3CDTF">2014-02-12T09:36:55Z</dcterms:created>
  <dcterms:modified xsi:type="dcterms:W3CDTF">2018-01-25T06:44:48Z</dcterms:modified>
</cp:coreProperties>
</file>