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Жигайло\2021\РІШЕННЯ\МВК\СІЧЕНЬ\Пролонгація (Рішення МВК)\"/>
    </mc:Choice>
  </mc:AlternateContent>
  <bookViews>
    <workbookView xWindow="0" yWindow="0" windowWidth="28695" windowHeight="11700" tabRatio="601"/>
  </bookViews>
  <sheets>
    <sheet name="2020" sheetId="4" r:id="rId1"/>
  </sheets>
  <definedNames>
    <definedName name="_xlnm.Print_Titles" localSheetId="0">'2020'!$7:$10</definedName>
    <definedName name="_xlnm.Print_Area" localSheetId="0">'2020'!$A$1:$H$51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 l="1"/>
  <c r="F27" i="4"/>
  <c r="F28" i="4"/>
  <c r="F26" i="4"/>
  <c r="F25" i="4"/>
  <c r="F22" i="4"/>
  <c r="F23" i="4"/>
  <c r="F24" i="4"/>
  <c r="F21" i="4"/>
  <c r="F11" i="4" l="1"/>
  <c r="J59" i="4" l="1"/>
  <c r="I59" i="4"/>
  <c r="H59" i="4"/>
  <c r="G59" i="4"/>
  <c r="F59" i="4"/>
  <c r="E59" i="4"/>
  <c r="H48" i="4"/>
  <c r="G48" i="4"/>
  <c r="F47" i="4"/>
  <c r="F48" i="4" s="1"/>
  <c r="H46" i="4"/>
  <c r="G46" i="4"/>
  <c r="F45" i="4"/>
  <c r="F44" i="4"/>
  <c r="K43" i="4"/>
  <c r="J43" i="4"/>
  <c r="I43" i="4"/>
  <c r="H43" i="4"/>
  <c r="G43" i="4"/>
  <c r="F42" i="4"/>
  <c r="F43" i="4" s="1"/>
  <c r="K41" i="4"/>
  <c r="J41" i="4"/>
  <c r="I41" i="4"/>
  <c r="H41" i="4"/>
  <c r="G41" i="4"/>
  <c r="F40" i="4"/>
  <c r="F39" i="4"/>
  <c r="F38" i="4"/>
  <c r="F37" i="4"/>
  <c r="F36" i="4"/>
  <c r="F35" i="4"/>
  <c r="F34" i="4"/>
  <c r="F33" i="4"/>
  <c r="F32" i="4"/>
  <c r="F31" i="4"/>
  <c r="F30" i="4"/>
  <c r="K29" i="4"/>
  <c r="J29" i="4"/>
  <c r="I29" i="4"/>
  <c r="G29" i="4"/>
  <c r="F20" i="4"/>
  <c r="F19" i="4"/>
  <c r="F18" i="4"/>
  <c r="F17" i="4"/>
  <c r="F16" i="4"/>
  <c r="F15" i="4"/>
  <c r="F14" i="4"/>
  <c r="F13" i="4"/>
  <c r="F12" i="4"/>
  <c r="F29" i="4" l="1"/>
  <c r="G49" i="4"/>
  <c r="H49" i="4"/>
  <c r="J49" i="4"/>
  <c r="J61" i="4" s="1"/>
  <c r="I49" i="4"/>
  <c r="F46" i="4"/>
  <c r="F41" i="4"/>
  <c r="K49" i="4"/>
  <c r="F49" i="4" l="1"/>
</calcChain>
</file>

<file path=xl/sharedStrings.xml><?xml version="1.0" encoding="utf-8"?>
<sst xmlns="http://schemas.openxmlformats.org/spreadsheetml/2006/main" count="135" uniqueCount="106">
  <si>
    <t>Назва головних розпорядників коштів</t>
  </si>
  <si>
    <t>Департамент житлової, комунальної політики та благоустрою виконавчого комітету Івано-Франківської міської ради</t>
  </si>
  <si>
    <t>ПРИМІТКА</t>
  </si>
  <si>
    <t>Сума виконання програми</t>
  </si>
  <si>
    <t>ТПКВКМБ</t>
  </si>
  <si>
    <t>Всього:</t>
  </si>
  <si>
    <t>РАЗОМ ПО ПРОГРАМІ:</t>
  </si>
  <si>
    <t xml:space="preserve"> Переможець</t>
  </si>
  <si>
    <t>1216030 "Організація благоустрою населених пунктів"</t>
  </si>
  <si>
    <t>0611010 "Надання дошкільної освіти"</t>
  </si>
  <si>
    <t>Всього</t>
  </si>
  <si>
    <t>в тому числі</t>
  </si>
  <si>
    <t>видатки заг.фонду</t>
  </si>
  <si>
    <t>видатки спец.фонду</t>
  </si>
  <si>
    <t>Подано заявку</t>
  </si>
  <si>
    <t>Профінансовано</t>
  </si>
  <si>
    <t>Використано</t>
  </si>
  <si>
    <t>ВСЬОГО</t>
  </si>
  <si>
    <t>ПРОЛОНГОВАНІ проекти з 2017 року</t>
  </si>
  <si>
    <t>Брюховецька І.</t>
  </si>
  <si>
    <t>"Благоустрій зеленої зони в Опришівцях 2017 рік"</t>
  </si>
  <si>
    <t>Разом профінансовано</t>
  </si>
  <si>
    <t>станом на 29.05.2019р.</t>
  </si>
  <si>
    <t>Хрєнова Т. І.</t>
  </si>
  <si>
    <t>Волгін А. В.</t>
  </si>
  <si>
    <t>Іванюк О. Я.</t>
  </si>
  <si>
    <t>Дубас Я. В.</t>
  </si>
  <si>
    <t>Косар В. В.</t>
  </si>
  <si>
    <t>Передрук В. М.</t>
  </si>
  <si>
    <t>Адамович С. В.</t>
  </si>
  <si>
    <t>Слоїк З. І.</t>
  </si>
  <si>
    <t>1517370 "Реалізація інших заходів щодо соціально-економічного розвитку територій"</t>
  </si>
  <si>
    <t>Ремонт провулку Надії</t>
  </si>
  <si>
    <t>Ремонт проїжджої частини на вулиці, що сполучає вул. Мельника та вул. С. Бандери</t>
  </si>
  <si>
    <t>Придбання комфортних вольєрів для безпритульних тварин в притулку "Дім Сірка"</t>
  </si>
  <si>
    <t>Спортивно-ігровий майданчик задля здорового та активного дитинства на вулиці Джохара Дудаєва біля будинку 30 Б</t>
  </si>
  <si>
    <t>Ремонт вулиці Стефаника в м. Івано-Франківську (Капітальний ремонт тротуарів і верхнього покриття проїжджої частини вул.Стефаника в Івано-Франківська)</t>
  </si>
  <si>
    <t>Капітальний ремонт тротуарів та верхнього покриття проїзду від вул. Дудаєва до житлових будинків 30-а, 30-б та промислових об'єктів в Івано-Франківську</t>
  </si>
  <si>
    <t>Капітальний ремонт верхнього покриття проїзду до цвинтаря біля будинку 318 вул. Коновальця в м. Івано-Франківську</t>
  </si>
  <si>
    <t>Шота Руставелі 13а - Красівського 1; 3: ремонт двору в центрі міста - в серці Івано-Франківська</t>
  </si>
  <si>
    <t>Облаштування ігрового майданчика для дітей різного віку, з метою забезпечення здорового, комфортного та активного дозвілля на території будинку</t>
  </si>
  <si>
    <t>Благоустрій дамби біля житлового комплексу «Паркова алея» з встановленням лавок та урн за адресою: вул.Сеченова, 129а, в с.Угорники, м. Івано-Франківськ</t>
  </si>
  <si>
    <t>Система глибинного водовідведення з ділянки гаражного кооперативу №15. Дренажна система</t>
  </si>
  <si>
    <t>Модернізація під’їзних електричних шаф в будинку № 54 на вул. Г. Хоткевича</t>
  </si>
  <si>
    <t>Заміна мереж електропостачання в будинках за адресами Молодіжна, 36 та Г.Хоткевича, 44 корпус 3 у місті Івано-Франківськ</t>
  </si>
  <si>
    <t>Вестибюль з світловим ліхтарем</t>
  </si>
  <si>
    <t>Придбання ігрового обладнання на майданчики в дошкільному навчальному закладі №15 "Гуцулочка"</t>
  </si>
  <si>
    <t>Спортивна зала дитячих мрії</t>
  </si>
  <si>
    <t>ЗШ№ 10. Капітальний ремонт убиралень</t>
  </si>
  <si>
    <t>26 школа - сучасний, безпечний ігровий майданчик</t>
  </si>
  <si>
    <t>Осучаснення актової зали НВК „Школа-гімназія №3”</t>
  </si>
  <si>
    <t>Майстерня творчості</t>
  </si>
  <si>
    <t>Шкільне радіо</t>
  </si>
  <si>
    <t>Акустичне обладнання для ЗШ І-ІІІ ст. №4</t>
  </si>
  <si>
    <t>Сучасним дітям - новітні технології</t>
  </si>
  <si>
    <t>Обладнання для дискусійного клубу</t>
  </si>
  <si>
    <t>Доступність навчально-методичної документації і адміністративних послуг для студентського середовища</t>
  </si>
  <si>
    <t>Департамент соціальної політики виконкому Івано-Франківської міської ради</t>
  </si>
  <si>
    <t>Департамент освіти та науки  Івано-Франківської міської ради</t>
  </si>
  <si>
    <t>Облаштування комфортної зони звернення та очікування громадян у приміщені Департаменту соціальної політики</t>
  </si>
  <si>
    <t>0810160 "Керівництво і управління у сфері соціального захисту населення"</t>
  </si>
  <si>
    <t>Реконструкція Катехитичного центру ім.Андрея Шептицького при парафії Вознесіння Господнього УГКЦ м. Івано-Франківська</t>
  </si>
  <si>
    <t>Оснащення храму лавками для осіб похилого віку та сімей з дітьми</t>
  </si>
  <si>
    <t>Управління охорони здоров'я Івано-Франківської міської ради</t>
  </si>
  <si>
    <t>0712111 "Первинна медична допомога населенню, що надається центрами первинної медичної (медико-санітарної) допомоги"</t>
  </si>
  <si>
    <t>Сучасна дитяча поліклініка, комфортна для всіх</t>
  </si>
  <si>
    <t>Назва проєктів</t>
  </si>
  <si>
    <t>Федорак О. М.</t>
  </si>
  <si>
    <t>Миронів О. І.</t>
  </si>
  <si>
    <t>Голоднюк М. І.</t>
  </si>
  <si>
    <t>Сидор О. Л.</t>
  </si>
  <si>
    <t>Бабій Р. В.</t>
  </si>
  <si>
    <t>Петечел О. Ю.</t>
  </si>
  <si>
    <t>Когут Н. В.</t>
  </si>
  <si>
    <t>Мельнікова І. В.</t>
  </si>
  <si>
    <t>Саведчук У. Г.</t>
  </si>
  <si>
    <t>Дзоян Ю. О.</t>
  </si>
  <si>
    <t>Іваненко Д. В.</t>
  </si>
  <si>
    <t>Максімова Н. І.</t>
  </si>
  <si>
    <t xml:space="preserve">Шуваринська І. Б.
</t>
  </si>
  <si>
    <t>Тацуняк Н. В.</t>
  </si>
  <si>
    <t>Федун Н. І.</t>
  </si>
  <si>
    <t>Цапко Л. М.</t>
  </si>
  <si>
    <t>Запухляк В. Б.</t>
  </si>
  <si>
    <t>Тхорик І. М.</t>
  </si>
  <si>
    <t>Романів М. А.</t>
  </si>
  <si>
    <t>Лепецька Г. М.</t>
  </si>
  <si>
    <t>Гончар В. В.</t>
  </si>
  <si>
    <t>Дмитришин М. В.</t>
  </si>
  <si>
    <t>Бойко О. І.</t>
  </si>
  <si>
    <t>Заліський А. М.</t>
  </si>
  <si>
    <t>Бабій О. А.</t>
  </si>
  <si>
    <t>Перелік пролонгованих на 2021 рік переможців міського конкурсу проєктів Міської цільової програми  "Партиципаторне бюджетування (бюджет участі) у м. Івано-Франківськ"  з 2020 року</t>
  </si>
  <si>
    <t>Капітальний ремонт проїзду від вул.Угорницької до будинку 40 Б на вул.О.Кисілевської в м.Івано-Франківську</t>
  </si>
  <si>
    <t>Капітальний ремонт проїзду від вул.Каменярів до вул.Миру в м.Івано-Франківську</t>
  </si>
  <si>
    <t>Департамент інфраструктури, житлової та комунальної політики  Івано-Франківської міської ради</t>
  </si>
  <si>
    <t>Капітальний ремонт проїзду від вул.Б.Хмельницького до ліцею №16</t>
  </si>
  <si>
    <t>Влаштування лавки, спортивних тренажерів та огорож у дворі будинків №№9а, 9б, 11а на вул. О.Довженка</t>
  </si>
  <si>
    <t>0611021 "Надання загальної середньої освіти закладами загальної середньої освіти"</t>
  </si>
  <si>
    <t>0611142"Інші програми та заходи у сфері освіти"</t>
  </si>
  <si>
    <t>Управління капітального будівництва  Івано-Франківської міської ради</t>
  </si>
  <si>
    <t>1217310 "Будівництво об'єктів житлово-комунального господарства"</t>
  </si>
  <si>
    <t>0617321 "Будівництво освітніх установ та закладів"</t>
  </si>
  <si>
    <t>Секретар міської ради</t>
  </si>
  <si>
    <t>В.Синишин</t>
  </si>
  <si>
    <r>
      <t xml:space="preserve">                                          </t>
    </r>
    <r>
      <rPr>
        <sz val="11"/>
        <rFont val="Times New Roman"/>
        <family val="1"/>
        <charset val="204"/>
      </rPr>
      <t>Додаток 2</t>
    </r>
    <r>
      <rPr>
        <sz val="12"/>
        <rFont val="Times New Roman"/>
        <family val="1"/>
        <charset val="204"/>
      </rPr>
      <t xml:space="preserve">
                                                  </t>
    </r>
    <r>
      <rPr>
        <sz val="10"/>
        <rFont val="Times New Roman"/>
        <family val="1"/>
        <charset val="204"/>
      </rPr>
      <t>до рішення _____  міської ради                                                                                                                        від _______________ 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</si>
</sst>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</font>
    <font>
      <b/>
      <sz val="1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 shrinkToFit="1"/>
    </xf>
    <xf numFmtId="4" fontId="12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65"/>
  <sheetViews>
    <sheetView tabSelected="1" view="pageBreakPreview" zoomScale="60" zoomScaleNormal="70" workbookViewId="0">
      <pane xSplit="1" ySplit="7" topLeftCell="B32" activePane="bottomRight" state="frozen"/>
      <selection pane="topRight" activeCell="B1" sqref="B1"/>
      <selection pane="bottomLeft" activeCell="A6" sqref="A6"/>
      <selection pane="bottomRight" activeCell="A6" sqref="A6:H6"/>
    </sheetView>
  </sheetViews>
  <sheetFormatPr defaultRowHeight="18.75" x14ac:dyDescent="0.3"/>
  <cols>
    <col min="1" max="1" width="21.42578125" style="1" customWidth="1"/>
    <col min="2" max="2" width="33.140625" style="5" customWidth="1"/>
    <col min="3" max="3" width="19.5703125" style="6" customWidth="1"/>
    <col min="4" max="4" width="33.28515625" style="6" customWidth="1"/>
    <col min="5" max="5" width="55.42578125" style="6" hidden="1" customWidth="1"/>
    <col min="6" max="6" width="29.7109375" style="6" customWidth="1"/>
    <col min="7" max="7" width="19.85546875" style="3" customWidth="1"/>
    <col min="8" max="8" width="20.5703125" style="4" customWidth="1"/>
    <col min="9" max="9" width="23.42578125" style="1" hidden="1" customWidth="1"/>
    <col min="10" max="10" width="22.5703125" style="1" hidden="1" customWidth="1"/>
    <col min="11" max="11" width="18.7109375" style="1" hidden="1" customWidth="1"/>
    <col min="12" max="13" width="9.140625" style="1"/>
    <col min="14" max="14" width="15" style="1" customWidth="1"/>
    <col min="15" max="250" width="9.140625" style="1"/>
    <col min="251" max="251" width="17.7109375" style="1" customWidth="1"/>
    <col min="252" max="252" width="24.7109375" style="1" customWidth="1"/>
    <col min="253" max="253" width="29.7109375" style="1" customWidth="1"/>
    <col min="254" max="254" width="39.85546875" style="1" customWidth="1"/>
    <col min="255" max="255" width="16" style="1" customWidth="1"/>
    <col min="256" max="256" width="15.7109375" style="1" customWidth="1"/>
    <col min="257" max="257" width="16.28515625" style="1" customWidth="1"/>
    <col min="258" max="258" width="9.140625" style="1"/>
    <col min="259" max="259" width="10" style="1" bestFit="1" customWidth="1"/>
    <col min="260" max="260" width="16.28515625" style="1" bestFit="1" customWidth="1"/>
    <col min="261" max="261" width="16.5703125" style="1" bestFit="1" customWidth="1"/>
    <col min="262" max="506" width="9.140625" style="1"/>
    <col min="507" max="507" width="17.7109375" style="1" customWidth="1"/>
    <col min="508" max="508" width="24.7109375" style="1" customWidth="1"/>
    <col min="509" max="509" width="29.7109375" style="1" customWidth="1"/>
    <col min="510" max="510" width="39.85546875" style="1" customWidth="1"/>
    <col min="511" max="511" width="16" style="1" customWidth="1"/>
    <col min="512" max="512" width="15.7109375" style="1" customWidth="1"/>
    <col min="513" max="513" width="16.28515625" style="1" customWidth="1"/>
    <col min="514" max="514" width="9.140625" style="1"/>
    <col min="515" max="515" width="10" style="1" bestFit="1" customWidth="1"/>
    <col min="516" max="516" width="16.28515625" style="1" bestFit="1" customWidth="1"/>
    <col min="517" max="517" width="16.5703125" style="1" bestFit="1" customWidth="1"/>
    <col min="518" max="762" width="9.140625" style="1"/>
    <col min="763" max="763" width="17.7109375" style="1" customWidth="1"/>
    <col min="764" max="764" width="24.7109375" style="1" customWidth="1"/>
    <col min="765" max="765" width="29.7109375" style="1" customWidth="1"/>
    <col min="766" max="766" width="39.85546875" style="1" customWidth="1"/>
    <col min="767" max="767" width="16" style="1" customWidth="1"/>
    <col min="768" max="768" width="15.7109375" style="1" customWidth="1"/>
    <col min="769" max="769" width="16.28515625" style="1" customWidth="1"/>
    <col min="770" max="770" width="9.140625" style="1"/>
    <col min="771" max="771" width="10" style="1" bestFit="1" customWidth="1"/>
    <col min="772" max="772" width="16.28515625" style="1" bestFit="1" customWidth="1"/>
    <col min="773" max="773" width="16.5703125" style="1" bestFit="1" customWidth="1"/>
    <col min="774" max="1018" width="9.140625" style="1"/>
    <col min="1019" max="1019" width="17.7109375" style="1" customWidth="1"/>
    <col min="1020" max="1020" width="24.7109375" style="1" customWidth="1"/>
    <col min="1021" max="1021" width="29.7109375" style="1" customWidth="1"/>
    <col min="1022" max="1022" width="39.85546875" style="1" customWidth="1"/>
    <col min="1023" max="1023" width="16" style="1" customWidth="1"/>
    <col min="1024" max="1024" width="15.7109375" style="1" customWidth="1"/>
    <col min="1025" max="1025" width="16.28515625" style="1" customWidth="1"/>
    <col min="1026" max="1026" width="9.140625" style="1"/>
    <col min="1027" max="1027" width="10" style="1" bestFit="1" customWidth="1"/>
    <col min="1028" max="1028" width="16.28515625" style="1" bestFit="1" customWidth="1"/>
    <col min="1029" max="1029" width="16.5703125" style="1" bestFit="1" customWidth="1"/>
    <col min="1030" max="1274" width="9.140625" style="1"/>
    <col min="1275" max="1275" width="17.7109375" style="1" customWidth="1"/>
    <col min="1276" max="1276" width="24.7109375" style="1" customWidth="1"/>
    <col min="1277" max="1277" width="29.7109375" style="1" customWidth="1"/>
    <col min="1278" max="1278" width="39.85546875" style="1" customWidth="1"/>
    <col min="1279" max="1279" width="16" style="1" customWidth="1"/>
    <col min="1280" max="1280" width="15.7109375" style="1" customWidth="1"/>
    <col min="1281" max="1281" width="16.28515625" style="1" customWidth="1"/>
    <col min="1282" max="1282" width="9.140625" style="1"/>
    <col min="1283" max="1283" width="10" style="1" bestFit="1" customWidth="1"/>
    <col min="1284" max="1284" width="16.28515625" style="1" bestFit="1" customWidth="1"/>
    <col min="1285" max="1285" width="16.5703125" style="1" bestFit="1" customWidth="1"/>
    <col min="1286" max="1530" width="9.140625" style="1"/>
    <col min="1531" max="1531" width="17.7109375" style="1" customWidth="1"/>
    <col min="1532" max="1532" width="24.7109375" style="1" customWidth="1"/>
    <col min="1533" max="1533" width="29.7109375" style="1" customWidth="1"/>
    <col min="1534" max="1534" width="39.85546875" style="1" customWidth="1"/>
    <col min="1535" max="1535" width="16" style="1" customWidth="1"/>
    <col min="1536" max="1536" width="15.7109375" style="1" customWidth="1"/>
    <col min="1537" max="1537" width="16.28515625" style="1" customWidth="1"/>
    <col min="1538" max="1538" width="9.140625" style="1"/>
    <col min="1539" max="1539" width="10" style="1" bestFit="1" customWidth="1"/>
    <col min="1540" max="1540" width="16.28515625" style="1" bestFit="1" customWidth="1"/>
    <col min="1541" max="1541" width="16.5703125" style="1" bestFit="1" customWidth="1"/>
    <col min="1542" max="1786" width="9.140625" style="1"/>
    <col min="1787" max="1787" width="17.7109375" style="1" customWidth="1"/>
    <col min="1788" max="1788" width="24.7109375" style="1" customWidth="1"/>
    <col min="1789" max="1789" width="29.7109375" style="1" customWidth="1"/>
    <col min="1790" max="1790" width="39.85546875" style="1" customWidth="1"/>
    <col min="1791" max="1791" width="16" style="1" customWidth="1"/>
    <col min="1792" max="1792" width="15.7109375" style="1" customWidth="1"/>
    <col min="1793" max="1793" width="16.28515625" style="1" customWidth="1"/>
    <col min="1794" max="1794" width="9.140625" style="1"/>
    <col min="1795" max="1795" width="10" style="1" bestFit="1" customWidth="1"/>
    <col min="1796" max="1796" width="16.28515625" style="1" bestFit="1" customWidth="1"/>
    <col min="1797" max="1797" width="16.5703125" style="1" bestFit="1" customWidth="1"/>
    <col min="1798" max="2042" width="9.140625" style="1"/>
    <col min="2043" max="2043" width="17.7109375" style="1" customWidth="1"/>
    <col min="2044" max="2044" width="24.7109375" style="1" customWidth="1"/>
    <col min="2045" max="2045" width="29.7109375" style="1" customWidth="1"/>
    <col min="2046" max="2046" width="39.85546875" style="1" customWidth="1"/>
    <col min="2047" max="2047" width="16" style="1" customWidth="1"/>
    <col min="2048" max="2048" width="15.7109375" style="1" customWidth="1"/>
    <col min="2049" max="2049" width="16.28515625" style="1" customWidth="1"/>
    <col min="2050" max="2050" width="9.140625" style="1"/>
    <col min="2051" max="2051" width="10" style="1" bestFit="1" customWidth="1"/>
    <col min="2052" max="2052" width="16.28515625" style="1" bestFit="1" customWidth="1"/>
    <col min="2053" max="2053" width="16.5703125" style="1" bestFit="1" customWidth="1"/>
    <col min="2054" max="2298" width="9.140625" style="1"/>
    <col min="2299" max="2299" width="17.7109375" style="1" customWidth="1"/>
    <col min="2300" max="2300" width="24.7109375" style="1" customWidth="1"/>
    <col min="2301" max="2301" width="29.7109375" style="1" customWidth="1"/>
    <col min="2302" max="2302" width="39.85546875" style="1" customWidth="1"/>
    <col min="2303" max="2303" width="16" style="1" customWidth="1"/>
    <col min="2304" max="2304" width="15.7109375" style="1" customWidth="1"/>
    <col min="2305" max="2305" width="16.28515625" style="1" customWidth="1"/>
    <col min="2306" max="2306" width="9.140625" style="1"/>
    <col min="2307" max="2307" width="10" style="1" bestFit="1" customWidth="1"/>
    <col min="2308" max="2308" width="16.28515625" style="1" bestFit="1" customWidth="1"/>
    <col min="2309" max="2309" width="16.5703125" style="1" bestFit="1" customWidth="1"/>
    <col min="2310" max="2554" width="9.140625" style="1"/>
    <col min="2555" max="2555" width="17.7109375" style="1" customWidth="1"/>
    <col min="2556" max="2556" width="24.7109375" style="1" customWidth="1"/>
    <col min="2557" max="2557" width="29.7109375" style="1" customWidth="1"/>
    <col min="2558" max="2558" width="39.85546875" style="1" customWidth="1"/>
    <col min="2559" max="2559" width="16" style="1" customWidth="1"/>
    <col min="2560" max="2560" width="15.7109375" style="1" customWidth="1"/>
    <col min="2561" max="2561" width="16.28515625" style="1" customWidth="1"/>
    <col min="2562" max="2562" width="9.140625" style="1"/>
    <col min="2563" max="2563" width="10" style="1" bestFit="1" customWidth="1"/>
    <col min="2564" max="2564" width="16.28515625" style="1" bestFit="1" customWidth="1"/>
    <col min="2565" max="2565" width="16.5703125" style="1" bestFit="1" customWidth="1"/>
    <col min="2566" max="2810" width="9.140625" style="1"/>
    <col min="2811" max="2811" width="17.7109375" style="1" customWidth="1"/>
    <col min="2812" max="2812" width="24.7109375" style="1" customWidth="1"/>
    <col min="2813" max="2813" width="29.7109375" style="1" customWidth="1"/>
    <col min="2814" max="2814" width="39.85546875" style="1" customWidth="1"/>
    <col min="2815" max="2815" width="16" style="1" customWidth="1"/>
    <col min="2816" max="2816" width="15.7109375" style="1" customWidth="1"/>
    <col min="2817" max="2817" width="16.28515625" style="1" customWidth="1"/>
    <col min="2818" max="2818" width="9.140625" style="1"/>
    <col min="2819" max="2819" width="10" style="1" bestFit="1" customWidth="1"/>
    <col min="2820" max="2820" width="16.28515625" style="1" bestFit="1" customWidth="1"/>
    <col min="2821" max="2821" width="16.5703125" style="1" bestFit="1" customWidth="1"/>
    <col min="2822" max="3066" width="9.140625" style="1"/>
    <col min="3067" max="3067" width="17.7109375" style="1" customWidth="1"/>
    <col min="3068" max="3068" width="24.7109375" style="1" customWidth="1"/>
    <col min="3069" max="3069" width="29.7109375" style="1" customWidth="1"/>
    <col min="3070" max="3070" width="39.85546875" style="1" customWidth="1"/>
    <col min="3071" max="3071" width="16" style="1" customWidth="1"/>
    <col min="3072" max="3072" width="15.7109375" style="1" customWidth="1"/>
    <col min="3073" max="3073" width="16.28515625" style="1" customWidth="1"/>
    <col min="3074" max="3074" width="9.140625" style="1"/>
    <col min="3075" max="3075" width="10" style="1" bestFit="1" customWidth="1"/>
    <col min="3076" max="3076" width="16.28515625" style="1" bestFit="1" customWidth="1"/>
    <col min="3077" max="3077" width="16.5703125" style="1" bestFit="1" customWidth="1"/>
    <col min="3078" max="3322" width="9.140625" style="1"/>
    <col min="3323" max="3323" width="17.7109375" style="1" customWidth="1"/>
    <col min="3324" max="3324" width="24.7109375" style="1" customWidth="1"/>
    <col min="3325" max="3325" width="29.7109375" style="1" customWidth="1"/>
    <col min="3326" max="3326" width="39.85546875" style="1" customWidth="1"/>
    <col min="3327" max="3327" width="16" style="1" customWidth="1"/>
    <col min="3328" max="3328" width="15.7109375" style="1" customWidth="1"/>
    <col min="3329" max="3329" width="16.28515625" style="1" customWidth="1"/>
    <col min="3330" max="3330" width="9.140625" style="1"/>
    <col min="3331" max="3331" width="10" style="1" bestFit="1" customWidth="1"/>
    <col min="3332" max="3332" width="16.28515625" style="1" bestFit="1" customWidth="1"/>
    <col min="3333" max="3333" width="16.5703125" style="1" bestFit="1" customWidth="1"/>
    <col min="3334" max="3578" width="9.140625" style="1"/>
    <col min="3579" max="3579" width="17.7109375" style="1" customWidth="1"/>
    <col min="3580" max="3580" width="24.7109375" style="1" customWidth="1"/>
    <col min="3581" max="3581" width="29.7109375" style="1" customWidth="1"/>
    <col min="3582" max="3582" width="39.85546875" style="1" customWidth="1"/>
    <col min="3583" max="3583" width="16" style="1" customWidth="1"/>
    <col min="3584" max="3584" width="15.7109375" style="1" customWidth="1"/>
    <col min="3585" max="3585" width="16.28515625" style="1" customWidth="1"/>
    <col min="3586" max="3586" width="9.140625" style="1"/>
    <col min="3587" max="3587" width="10" style="1" bestFit="1" customWidth="1"/>
    <col min="3588" max="3588" width="16.28515625" style="1" bestFit="1" customWidth="1"/>
    <col min="3589" max="3589" width="16.5703125" style="1" bestFit="1" customWidth="1"/>
    <col min="3590" max="3834" width="9.140625" style="1"/>
    <col min="3835" max="3835" width="17.7109375" style="1" customWidth="1"/>
    <col min="3836" max="3836" width="24.7109375" style="1" customWidth="1"/>
    <col min="3837" max="3837" width="29.7109375" style="1" customWidth="1"/>
    <col min="3838" max="3838" width="39.85546875" style="1" customWidth="1"/>
    <col min="3839" max="3839" width="16" style="1" customWidth="1"/>
    <col min="3840" max="3840" width="15.7109375" style="1" customWidth="1"/>
    <col min="3841" max="3841" width="16.28515625" style="1" customWidth="1"/>
    <col min="3842" max="3842" width="9.140625" style="1"/>
    <col min="3843" max="3843" width="10" style="1" bestFit="1" customWidth="1"/>
    <col min="3844" max="3844" width="16.28515625" style="1" bestFit="1" customWidth="1"/>
    <col min="3845" max="3845" width="16.5703125" style="1" bestFit="1" customWidth="1"/>
    <col min="3846" max="4090" width="9.140625" style="1"/>
    <col min="4091" max="4091" width="17.7109375" style="1" customWidth="1"/>
    <col min="4092" max="4092" width="24.7109375" style="1" customWidth="1"/>
    <col min="4093" max="4093" width="29.7109375" style="1" customWidth="1"/>
    <col min="4094" max="4094" width="39.85546875" style="1" customWidth="1"/>
    <col min="4095" max="4095" width="16" style="1" customWidth="1"/>
    <col min="4096" max="4096" width="15.7109375" style="1" customWidth="1"/>
    <col min="4097" max="4097" width="16.28515625" style="1" customWidth="1"/>
    <col min="4098" max="4098" width="9.140625" style="1"/>
    <col min="4099" max="4099" width="10" style="1" bestFit="1" customWidth="1"/>
    <col min="4100" max="4100" width="16.28515625" style="1" bestFit="1" customWidth="1"/>
    <col min="4101" max="4101" width="16.5703125" style="1" bestFit="1" customWidth="1"/>
    <col min="4102" max="4346" width="9.140625" style="1"/>
    <col min="4347" max="4347" width="17.7109375" style="1" customWidth="1"/>
    <col min="4348" max="4348" width="24.7109375" style="1" customWidth="1"/>
    <col min="4349" max="4349" width="29.7109375" style="1" customWidth="1"/>
    <col min="4350" max="4350" width="39.85546875" style="1" customWidth="1"/>
    <col min="4351" max="4351" width="16" style="1" customWidth="1"/>
    <col min="4352" max="4352" width="15.7109375" style="1" customWidth="1"/>
    <col min="4353" max="4353" width="16.28515625" style="1" customWidth="1"/>
    <col min="4354" max="4354" width="9.140625" style="1"/>
    <col min="4355" max="4355" width="10" style="1" bestFit="1" customWidth="1"/>
    <col min="4356" max="4356" width="16.28515625" style="1" bestFit="1" customWidth="1"/>
    <col min="4357" max="4357" width="16.5703125" style="1" bestFit="1" customWidth="1"/>
    <col min="4358" max="4602" width="9.140625" style="1"/>
    <col min="4603" max="4603" width="17.7109375" style="1" customWidth="1"/>
    <col min="4604" max="4604" width="24.7109375" style="1" customWidth="1"/>
    <col min="4605" max="4605" width="29.7109375" style="1" customWidth="1"/>
    <col min="4606" max="4606" width="39.85546875" style="1" customWidth="1"/>
    <col min="4607" max="4607" width="16" style="1" customWidth="1"/>
    <col min="4608" max="4608" width="15.7109375" style="1" customWidth="1"/>
    <col min="4609" max="4609" width="16.28515625" style="1" customWidth="1"/>
    <col min="4610" max="4610" width="9.140625" style="1"/>
    <col min="4611" max="4611" width="10" style="1" bestFit="1" customWidth="1"/>
    <col min="4612" max="4612" width="16.28515625" style="1" bestFit="1" customWidth="1"/>
    <col min="4613" max="4613" width="16.5703125" style="1" bestFit="1" customWidth="1"/>
    <col min="4614" max="4858" width="9.140625" style="1"/>
    <col min="4859" max="4859" width="17.7109375" style="1" customWidth="1"/>
    <col min="4860" max="4860" width="24.7109375" style="1" customWidth="1"/>
    <col min="4861" max="4861" width="29.7109375" style="1" customWidth="1"/>
    <col min="4862" max="4862" width="39.85546875" style="1" customWidth="1"/>
    <col min="4863" max="4863" width="16" style="1" customWidth="1"/>
    <col min="4864" max="4864" width="15.7109375" style="1" customWidth="1"/>
    <col min="4865" max="4865" width="16.28515625" style="1" customWidth="1"/>
    <col min="4866" max="4866" width="9.140625" style="1"/>
    <col min="4867" max="4867" width="10" style="1" bestFit="1" customWidth="1"/>
    <col min="4868" max="4868" width="16.28515625" style="1" bestFit="1" customWidth="1"/>
    <col min="4869" max="4869" width="16.5703125" style="1" bestFit="1" customWidth="1"/>
    <col min="4870" max="5114" width="9.140625" style="1"/>
    <col min="5115" max="5115" width="17.7109375" style="1" customWidth="1"/>
    <col min="5116" max="5116" width="24.7109375" style="1" customWidth="1"/>
    <col min="5117" max="5117" width="29.7109375" style="1" customWidth="1"/>
    <col min="5118" max="5118" width="39.85546875" style="1" customWidth="1"/>
    <col min="5119" max="5119" width="16" style="1" customWidth="1"/>
    <col min="5120" max="5120" width="15.7109375" style="1" customWidth="1"/>
    <col min="5121" max="5121" width="16.28515625" style="1" customWidth="1"/>
    <col min="5122" max="5122" width="9.140625" style="1"/>
    <col min="5123" max="5123" width="10" style="1" bestFit="1" customWidth="1"/>
    <col min="5124" max="5124" width="16.28515625" style="1" bestFit="1" customWidth="1"/>
    <col min="5125" max="5125" width="16.5703125" style="1" bestFit="1" customWidth="1"/>
    <col min="5126" max="5370" width="9.140625" style="1"/>
    <col min="5371" max="5371" width="17.7109375" style="1" customWidth="1"/>
    <col min="5372" max="5372" width="24.7109375" style="1" customWidth="1"/>
    <col min="5373" max="5373" width="29.7109375" style="1" customWidth="1"/>
    <col min="5374" max="5374" width="39.85546875" style="1" customWidth="1"/>
    <col min="5375" max="5375" width="16" style="1" customWidth="1"/>
    <col min="5376" max="5376" width="15.7109375" style="1" customWidth="1"/>
    <col min="5377" max="5377" width="16.28515625" style="1" customWidth="1"/>
    <col min="5378" max="5378" width="9.140625" style="1"/>
    <col min="5379" max="5379" width="10" style="1" bestFit="1" customWidth="1"/>
    <col min="5380" max="5380" width="16.28515625" style="1" bestFit="1" customWidth="1"/>
    <col min="5381" max="5381" width="16.5703125" style="1" bestFit="1" customWidth="1"/>
    <col min="5382" max="5626" width="9.140625" style="1"/>
    <col min="5627" max="5627" width="17.7109375" style="1" customWidth="1"/>
    <col min="5628" max="5628" width="24.7109375" style="1" customWidth="1"/>
    <col min="5629" max="5629" width="29.7109375" style="1" customWidth="1"/>
    <col min="5630" max="5630" width="39.85546875" style="1" customWidth="1"/>
    <col min="5631" max="5631" width="16" style="1" customWidth="1"/>
    <col min="5632" max="5632" width="15.7109375" style="1" customWidth="1"/>
    <col min="5633" max="5633" width="16.28515625" style="1" customWidth="1"/>
    <col min="5634" max="5634" width="9.140625" style="1"/>
    <col min="5635" max="5635" width="10" style="1" bestFit="1" customWidth="1"/>
    <col min="5636" max="5636" width="16.28515625" style="1" bestFit="1" customWidth="1"/>
    <col min="5637" max="5637" width="16.5703125" style="1" bestFit="1" customWidth="1"/>
    <col min="5638" max="5882" width="9.140625" style="1"/>
    <col min="5883" max="5883" width="17.7109375" style="1" customWidth="1"/>
    <col min="5884" max="5884" width="24.7109375" style="1" customWidth="1"/>
    <col min="5885" max="5885" width="29.7109375" style="1" customWidth="1"/>
    <col min="5886" max="5886" width="39.85546875" style="1" customWidth="1"/>
    <col min="5887" max="5887" width="16" style="1" customWidth="1"/>
    <col min="5888" max="5888" width="15.7109375" style="1" customWidth="1"/>
    <col min="5889" max="5889" width="16.28515625" style="1" customWidth="1"/>
    <col min="5890" max="5890" width="9.140625" style="1"/>
    <col min="5891" max="5891" width="10" style="1" bestFit="1" customWidth="1"/>
    <col min="5892" max="5892" width="16.28515625" style="1" bestFit="1" customWidth="1"/>
    <col min="5893" max="5893" width="16.5703125" style="1" bestFit="1" customWidth="1"/>
    <col min="5894" max="6138" width="9.140625" style="1"/>
    <col min="6139" max="6139" width="17.7109375" style="1" customWidth="1"/>
    <col min="6140" max="6140" width="24.7109375" style="1" customWidth="1"/>
    <col min="6141" max="6141" width="29.7109375" style="1" customWidth="1"/>
    <col min="6142" max="6142" width="39.85546875" style="1" customWidth="1"/>
    <col min="6143" max="6143" width="16" style="1" customWidth="1"/>
    <col min="6144" max="6144" width="15.7109375" style="1" customWidth="1"/>
    <col min="6145" max="6145" width="16.28515625" style="1" customWidth="1"/>
    <col min="6146" max="6146" width="9.140625" style="1"/>
    <col min="6147" max="6147" width="10" style="1" bestFit="1" customWidth="1"/>
    <col min="6148" max="6148" width="16.28515625" style="1" bestFit="1" customWidth="1"/>
    <col min="6149" max="6149" width="16.5703125" style="1" bestFit="1" customWidth="1"/>
    <col min="6150" max="6394" width="9.140625" style="1"/>
    <col min="6395" max="6395" width="17.7109375" style="1" customWidth="1"/>
    <col min="6396" max="6396" width="24.7109375" style="1" customWidth="1"/>
    <col min="6397" max="6397" width="29.7109375" style="1" customWidth="1"/>
    <col min="6398" max="6398" width="39.85546875" style="1" customWidth="1"/>
    <col min="6399" max="6399" width="16" style="1" customWidth="1"/>
    <col min="6400" max="6400" width="15.7109375" style="1" customWidth="1"/>
    <col min="6401" max="6401" width="16.28515625" style="1" customWidth="1"/>
    <col min="6402" max="6402" width="9.140625" style="1"/>
    <col min="6403" max="6403" width="10" style="1" bestFit="1" customWidth="1"/>
    <col min="6404" max="6404" width="16.28515625" style="1" bestFit="1" customWidth="1"/>
    <col min="6405" max="6405" width="16.5703125" style="1" bestFit="1" customWidth="1"/>
    <col min="6406" max="6650" width="9.140625" style="1"/>
    <col min="6651" max="6651" width="17.7109375" style="1" customWidth="1"/>
    <col min="6652" max="6652" width="24.7109375" style="1" customWidth="1"/>
    <col min="6653" max="6653" width="29.7109375" style="1" customWidth="1"/>
    <col min="6654" max="6654" width="39.85546875" style="1" customWidth="1"/>
    <col min="6655" max="6655" width="16" style="1" customWidth="1"/>
    <col min="6656" max="6656" width="15.7109375" style="1" customWidth="1"/>
    <col min="6657" max="6657" width="16.28515625" style="1" customWidth="1"/>
    <col min="6658" max="6658" width="9.140625" style="1"/>
    <col min="6659" max="6659" width="10" style="1" bestFit="1" customWidth="1"/>
    <col min="6660" max="6660" width="16.28515625" style="1" bestFit="1" customWidth="1"/>
    <col min="6661" max="6661" width="16.5703125" style="1" bestFit="1" customWidth="1"/>
    <col min="6662" max="6906" width="9.140625" style="1"/>
    <col min="6907" max="6907" width="17.7109375" style="1" customWidth="1"/>
    <col min="6908" max="6908" width="24.7109375" style="1" customWidth="1"/>
    <col min="6909" max="6909" width="29.7109375" style="1" customWidth="1"/>
    <col min="6910" max="6910" width="39.85546875" style="1" customWidth="1"/>
    <col min="6911" max="6911" width="16" style="1" customWidth="1"/>
    <col min="6912" max="6912" width="15.7109375" style="1" customWidth="1"/>
    <col min="6913" max="6913" width="16.28515625" style="1" customWidth="1"/>
    <col min="6914" max="6914" width="9.140625" style="1"/>
    <col min="6915" max="6915" width="10" style="1" bestFit="1" customWidth="1"/>
    <col min="6916" max="6916" width="16.28515625" style="1" bestFit="1" customWidth="1"/>
    <col min="6917" max="6917" width="16.5703125" style="1" bestFit="1" customWidth="1"/>
    <col min="6918" max="7162" width="9.140625" style="1"/>
    <col min="7163" max="7163" width="17.7109375" style="1" customWidth="1"/>
    <col min="7164" max="7164" width="24.7109375" style="1" customWidth="1"/>
    <col min="7165" max="7165" width="29.7109375" style="1" customWidth="1"/>
    <col min="7166" max="7166" width="39.85546875" style="1" customWidth="1"/>
    <col min="7167" max="7167" width="16" style="1" customWidth="1"/>
    <col min="7168" max="7168" width="15.7109375" style="1" customWidth="1"/>
    <col min="7169" max="7169" width="16.28515625" style="1" customWidth="1"/>
    <col min="7170" max="7170" width="9.140625" style="1"/>
    <col min="7171" max="7171" width="10" style="1" bestFit="1" customWidth="1"/>
    <col min="7172" max="7172" width="16.28515625" style="1" bestFit="1" customWidth="1"/>
    <col min="7173" max="7173" width="16.5703125" style="1" bestFit="1" customWidth="1"/>
    <col min="7174" max="7418" width="9.140625" style="1"/>
    <col min="7419" max="7419" width="17.7109375" style="1" customWidth="1"/>
    <col min="7420" max="7420" width="24.7109375" style="1" customWidth="1"/>
    <col min="7421" max="7421" width="29.7109375" style="1" customWidth="1"/>
    <col min="7422" max="7422" width="39.85546875" style="1" customWidth="1"/>
    <col min="7423" max="7423" width="16" style="1" customWidth="1"/>
    <col min="7424" max="7424" width="15.7109375" style="1" customWidth="1"/>
    <col min="7425" max="7425" width="16.28515625" style="1" customWidth="1"/>
    <col min="7426" max="7426" width="9.140625" style="1"/>
    <col min="7427" max="7427" width="10" style="1" bestFit="1" customWidth="1"/>
    <col min="7428" max="7428" width="16.28515625" style="1" bestFit="1" customWidth="1"/>
    <col min="7429" max="7429" width="16.5703125" style="1" bestFit="1" customWidth="1"/>
    <col min="7430" max="7674" width="9.140625" style="1"/>
    <col min="7675" max="7675" width="17.7109375" style="1" customWidth="1"/>
    <col min="7676" max="7676" width="24.7109375" style="1" customWidth="1"/>
    <col min="7677" max="7677" width="29.7109375" style="1" customWidth="1"/>
    <col min="7678" max="7678" width="39.85546875" style="1" customWidth="1"/>
    <col min="7679" max="7679" width="16" style="1" customWidth="1"/>
    <col min="7680" max="7680" width="15.7109375" style="1" customWidth="1"/>
    <col min="7681" max="7681" width="16.28515625" style="1" customWidth="1"/>
    <col min="7682" max="7682" width="9.140625" style="1"/>
    <col min="7683" max="7683" width="10" style="1" bestFit="1" customWidth="1"/>
    <col min="7684" max="7684" width="16.28515625" style="1" bestFit="1" customWidth="1"/>
    <col min="7685" max="7685" width="16.5703125" style="1" bestFit="1" customWidth="1"/>
    <col min="7686" max="7930" width="9.140625" style="1"/>
    <col min="7931" max="7931" width="17.7109375" style="1" customWidth="1"/>
    <col min="7932" max="7932" width="24.7109375" style="1" customWidth="1"/>
    <col min="7933" max="7933" width="29.7109375" style="1" customWidth="1"/>
    <col min="7934" max="7934" width="39.85546875" style="1" customWidth="1"/>
    <col min="7935" max="7935" width="16" style="1" customWidth="1"/>
    <col min="7936" max="7936" width="15.7109375" style="1" customWidth="1"/>
    <col min="7937" max="7937" width="16.28515625" style="1" customWidth="1"/>
    <col min="7938" max="7938" width="9.140625" style="1"/>
    <col min="7939" max="7939" width="10" style="1" bestFit="1" customWidth="1"/>
    <col min="7940" max="7940" width="16.28515625" style="1" bestFit="1" customWidth="1"/>
    <col min="7941" max="7941" width="16.5703125" style="1" bestFit="1" customWidth="1"/>
    <col min="7942" max="8186" width="9.140625" style="1"/>
    <col min="8187" max="8187" width="17.7109375" style="1" customWidth="1"/>
    <col min="8188" max="8188" width="24.7109375" style="1" customWidth="1"/>
    <col min="8189" max="8189" width="29.7109375" style="1" customWidth="1"/>
    <col min="8190" max="8190" width="39.85546875" style="1" customWidth="1"/>
    <col min="8191" max="8191" width="16" style="1" customWidth="1"/>
    <col min="8192" max="8192" width="15.7109375" style="1" customWidth="1"/>
    <col min="8193" max="8193" width="16.28515625" style="1" customWidth="1"/>
    <col min="8194" max="8194" width="9.140625" style="1"/>
    <col min="8195" max="8195" width="10" style="1" bestFit="1" customWidth="1"/>
    <col min="8196" max="8196" width="16.28515625" style="1" bestFit="1" customWidth="1"/>
    <col min="8197" max="8197" width="16.5703125" style="1" bestFit="1" customWidth="1"/>
    <col min="8198" max="8442" width="9.140625" style="1"/>
    <col min="8443" max="8443" width="17.7109375" style="1" customWidth="1"/>
    <col min="8444" max="8444" width="24.7109375" style="1" customWidth="1"/>
    <col min="8445" max="8445" width="29.7109375" style="1" customWidth="1"/>
    <col min="8446" max="8446" width="39.85546875" style="1" customWidth="1"/>
    <col min="8447" max="8447" width="16" style="1" customWidth="1"/>
    <col min="8448" max="8448" width="15.7109375" style="1" customWidth="1"/>
    <col min="8449" max="8449" width="16.28515625" style="1" customWidth="1"/>
    <col min="8450" max="8450" width="9.140625" style="1"/>
    <col min="8451" max="8451" width="10" style="1" bestFit="1" customWidth="1"/>
    <col min="8452" max="8452" width="16.28515625" style="1" bestFit="1" customWidth="1"/>
    <col min="8453" max="8453" width="16.5703125" style="1" bestFit="1" customWidth="1"/>
    <col min="8454" max="8698" width="9.140625" style="1"/>
    <col min="8699" max="8699" width="17.7109375" style="1" customWidth="1"/>
    <col min="8700" max="8700" width="24.7109375" style="1" customWidth="1"/>
    <col min="8701" max="8701" width="29.7109375" style="1" customWidth="1"/>
    <col min="8702" max="8702" width="39.85546875" style="1" customWidth="1"/>
    <col min="8703" max="8703" width="16" style="1" customWidth="1"/>
    <col min="8704" max="8704" width="15.7109375" style="1" customWidth="1"/>
    <col min="8705" max="8705" width="16.28515625" style="1" customWidth="1"/>
    <col min="8706" max="8706" width="9.140625" style="1"/>
    <col min="8707" max="8707" width="10" style="1" bestFit="1" customWidth="1"/>
    <col min="8708" max="8708" width="16.28515625" style="1" bestFit="1" customWidth="1"/>
    <col min="8709" max="8709" width="16.5703125" style="1" bestFit="1" customWidth="1"/>
    <col min="8710" max="8954" width="9.140625" style="1"/>
    <col min="8955" max="8955" width="17.7109375" style="1" customWidth="1"/>
    <col min="8956" max="8956" width="24.7109375" style="1" customWidth="1"/>
    <col min="8957" max="8957" width="29.7109375" style="1" customWidth="1"/>
    <col min="8958" max="8958" width="39.85546875" style="1" customWidth="1"/>
    <col min="8959" max="8959" width="16" style="1" customWidth="1"/>
    <col min="8960" max="8960" width="15.7109375" style="1" customWidth="1"/>
    <col min="8961" max="8961" width="16.28515625" style="1" customWidth="1"/>
    <col min="8962" max="8962" width="9.140625" style="1"/>
    <col min="8963" max="8963" width="10" style="1" bestFit="1" customWidth="1"/>
    <col min="8964" max="8964" width="16.28515625" style="1" bestFit="1" customWidth="1"/>
    <col min="8965" max="8965" width="16.5703125" style="1" bestFit="1" customWidth="1"/>
    <col min="8966" max="9210" width="9.140625" style="1"/>
    <col min="9211" max="9211" width="17.7109375" style="1" customWidth="1"/>
    <col min="9212" max="9212" width="24.7109375" style="1" customWidth="1"/>
    <col min="9213" max="9213" width="29.7109375" style="1" customWidth="1"/>
    <col min="9214" max="9214" width="39.85546875" style="1" customWidth="1"/>
    <col min="9215" max="9215" width="16" style="1" customWidth="1"/>
    <col min="9216" max="9216" width="15.7109375" style="1" customWidth="1"/>
    <col min="9217" max="9217" width="16.28515625" style="1" customWidth="1"/>
    <col min="9218" max="9218" width="9.140625" style="1"/>
    <col min="9219" max="9219" width="10" style="1" bestFit="1" customWidth="1"/>
    <col min="9220" max="9220" width="16.28515625" style="1" bestFit="1" customWidth="1"/>
    <col min="9221" max="9221" width="16.5703125" style="1" bestFit="1" customWidth="1"/>
    <col min="9222" max="9466" width="9.140625" style="1"/>
    <col min="9467" max="9467" width="17.7109375" style="1" customWidth="1"/>
    <col min="9468" max="9468" width="24.7109375" style="1" customWidth="1"/>
    <col min="9469" max="9469" width="29.7109375" style="1" customWidth="1"/>
    <col min="9470" max="9470" width="39.85546875" style="1" customWidth="1"/>
    <col min="9471" max="9471" width="16" style="1" customWidth="1"/>
    <col min="9472" max="9472" width="15.7109375" style="1" customWidth="1"/>
    <col min="9473" max="9473" width="16.28515625" style="1" customWidth="1"/>
    <col min="9474" max="9474" width="9.140625" style="1"/>
    <col min="9475" max="9475" width="10" style="1" bestFit="1" customWidth="1"/>
    <col min="9476" max="9476" width="16.28515625" style="1" bestFit="1" customWidth="1"/>
    <col min="9477" max="9477" width="16.5703125" style="1" bestFit="1" customWidth="1"/>
    <col min="9478" max="9722" width="9.140625" style="1"/>
    <col min="9723" max="9723" width="17.7109375" style="1" customWidth="1"/>
    <col min="9724" max="9724" width="24.7109375" style="1" customWidth="1"/>
    <col min="9725" max="9725" width="29.7109375" style="1" customWidth="1"/>
    <col min="9726" max="9726" width="39.85546875" style="1" customWidth="1"/>
    <col min="9727" max="9727" width="16" style="1" customWidth="1"/>
    <col min="9728" max="9728" width="15.7109375" style="1" customWidth="1"/>
    <col min="9729" max="9729" width="16.28515625" style="1" customWidth="1"/>
    <col min="9730" max="9730" width="9.140625" style="1"/>
    <col min="9731" max="9731" width="10" style="1" bestFit="1" customWidth="1"/>
    <col min="9732" max="9732" width="16.28515625" style="1" bestFit="1" customWidth="1"/>
    <col min="9733" max="9733" width="16.5703125" style="1" bestFit="1" customWidth="1"/>
    <col min="9734" max="9978" width="9.140625" style="1"/>
    <col min="9979" max="9979" width="17.7109375" style="1" customWidth="1"/>
    <col min="9980" max="9980" width="24.7109375" style="1" customWidth="1"/>
    <col min="9981" max="9981" width="29.7109375" style="1" customWidth="1"/>
    <col min="9982" max="9982" width="39.85546875" style="1" customWidth="1"/>
    <col min="9983" max="9983" width="16" style="1" customWidth="1"/>
    <col min="9984" max="9984" width="15.7109375" style="1" customWidth="1"/>
    <col min="9985" max="9985" width="16.28515625" style="1" customWidth="1"/>
    <col min="9986" max="9986" width="9.140625" style="1"/>
    <col min="9987" max="9987" width="10" style="1" bestFit="1" customWidth="1"/>
    <col min="9988" max="9988" width="16.28515625" style="1" bestFit="1" customWidth="1"/>
    <col min="9989" max="9989" width="16.5703125" style="1" bestFit="1" customWidth="1"/>
    <col min="9990" max="10234" width="9.140625" style="1"/>
    <col min="10235" max="10235" width="17.7109375" style="1" customWidth="1"/>
    <col min="10236" max="10236" width="24.7109375" style="1" customWidth="1"/>
    <col min="10237" max="10237" width="29.7109375" style="1" customWidth="1"/>
    <col min="10238" max="10238" width="39.85546875" style="1" customWidth="1"/>
    <col min="10239" max="10239" width="16" style="1" customWidth="1"/>
    <col min="10240" max="10240" width="15.7109375" style="1" customWidth="1"/>
    <col min="10241" max="10241" width="16.28515625" style="1" customWidth="1"/>
    <col min="10242" max="10242" width="9.140625" style="1"/>
    <col min="10243" max="10243" width="10" style="1" bestFit="1" customWidth="1"/>
    <col min="10244" max="10244" width="16.28515625" style="1" bestFit="1" customWidth="1"/>
    <col min="10245" max="10245" width="16.5703125" style="1" bestFit="1" customWidth="1"/>
    <col min="10246" max="10490" width="9.140625" style="1"/>
    <col min="10491" max="10491" width="17.7109375" style="1" customWidth="1"/>
    <col min="10492" max="10492" width="24.7109375" style="1" customWidth="1"/>
    <col min="10493" max="10493" width="29.7109375" style="1" customWidth="1"/>
    <col min="10494" max="10494" width="39.85546875" style="1" customWidth="1"/>
    <col min="10495" max="10495" width="16" style="1" customWidth="1"/>
    <col min="10496" max="10496" width="15.7109375" style="1" customWidth="1"/>
    <col min="10497" max="10497" width="16.28515625" style="1" customWidth="1"/>
    <col min="10498" max="10498" width="9.140625" style="1"/>
    <col min="10499" max="10499" width="10" style="1" bestFit="1" customWidth="1"/>
    <col min="10500" max="10500" width="16.28515625" style="1" bestFit="1" customWidth="1"/>
    <col min="10501" max="10501" width="16.5703125" style="1" bestFit="1" customWidth="1"/>
    <col min="10502" max="10746" width="9.140625" style="1"/>
    <col min="10747" max="10747" width="17.7109375" style="1" customWidth="1"/>
    <col min="10748" max="10748" width="24.7109375" style="1" customWidth="1"/>
    <col min="10749" max="10749" width="29.7109375" style="1" customWidth="1"/>
    <col min="10750" max="10750" width="39.85546875" style="1" customWidth="1"/>
    <col min="10751" max="10751" width="16" style="1" customWidth="1"/>
    <col min="10752" max="10752" width="15.7109375" style="1" customWidth="1"/>
    <col min="10753" max="10753" width="16.28515625" style="1" customWidth="1"/>
    <col min="10754" max="10754" width="9.140625" style="1"/>
    <col min="10755" max="10755" width="10" style="1" bestFit="1" customWidth="1"/>
    <col min="10756" max="10756" width="16.28515625" style="1" bestFit="1" customWidth="1"/>
    <col min="10757" max="10757" width="16.5703125" style="1" bestFit="1" customWidth="1"/>
    <col min="10758" max="11002" width="9.140625" style="1"/>
    <col min="11003" max="11003" width="17.7109375" style="1" customWidth="1"/>
    <col min="11004" max="11004" width="24.7109375" style="1" customWidth="1"/>
    <col min="11005" max="11005" width="29.7109375" style="1" customWidth="1"/>
    <col min="11006" max="11006" width="39.85546875" style="1" customWidth="1"/>
    <col min="11007" max="11007" width="16" style="1" customWidth="1"/>
    <col min="11008" max="11008" width="15.7109375" style="1" customWidth="1"/>
    <col min="11009" max="11009" width="16.28515625" style="1" customWidth="1"/>
    <col min="11010" max="11010" width="9.140625" style="1"/>
    <col min="11011" max="11011" width="10" style="1" bestFit="1" customWidth="1"/>
    <col min="11012" max="11012" width="16.28515625" style="1" bestFit="1" customWidth="1"/>
    <col min="11013" max="11013" width="16.5703125" style="1" bestFit="1" customWidth="1"/>
    <col min="11014" max="11258" width="9.140625" style="1"/>
    <col min="11259" max="11259" width="17.7109375" style="1" customWidth="1"/>
    <col min="11260" max="11260" width="24.7109375" style="1" customWidth="1"/>
    <col min="11261" max="11261" width="29.7109375" style="1" customWidth="1"/>
    <col min="11262" max="11262" width="39.85546875" style="1" customWidth="1"/>
    <col min="11263" max="11263" width="16" style="1" customWidth="1"/>
    <col min="11264" max="11264" width="15.7109375" style="1" customWidth="1"/>
    <col min="11265" max="11265" width="16.28515625" style="1" customWidth="1"/>
    <col min="11266" max="11266" width="9.140625" style="1"/>
    <col min="11267" max="11267" width="10" style="1" bestFit="1" customWidth="1"/>
    <col min="11268" max="11268" width="16.28515625" style="1" bestFit="1" customWidth="1"/>
    <col min="11269" max="11269" width="16.5703125" style="1" bestFit="1" customWidth="1"/>
    <col min="11270" max="11514" width="9.140625" style="1"/>
    <col min="11515" max="11515" width="17.7109375" style="1" customWidth="1"/>
    <col min="11516" max="11516" width="24.7109375" style="1" customWidth="1"/>
    <col min="11517" max="11517" width="29.7109375" style="1" customWidth="1"/>
    <col min="11518" max="11518" width="39.85546875" style="1" customWidth="1"/>
    <col min="11519" max="11519" width="16" style="1" customWidth="1"/>
    <col min="11520" max="11520" width="15.7109375" style="1" customWidth="1"/>
    <col min="11521" max="11521" width="16.28515625" style="1" customWidth="1"/>
    <col min="11522" max="11522" width="9.140625" style="1"/>
    <col min="11523" max="11523" width="10" style="1" bestFit="1" customWidth="1"/>
    <col min="11524" max="11524" width="16.28515625" style="1" bestFit="1" customWidth="1"/>
    <col min="11525" max="11525" width="16.5703125" style="1" bestFit="1" customWidth="1"/>
    <col min="11526" max="11770" width="9.140625" style="1"/>
    <col min="11771" max="11771" width="17.7109375" style="1" customWidth="1"/>
    <col min="11772" max="11772" width="24.7109375" style="1" customWidth="1"/>
    <col min="11773" max="11773" width="29.7109375" style="1" customWidth="1"/>
    <col min="11774" max="11774" width="39.85546875" style="1" customWidth="1"/>
    <col min="11775" max="11775" width="16" style="1" customWidth="1"/>
    <col min="11776" max="11776" width="15.7109375" style="1" customWidth="1"/>
    <col min="11777" max="11777" width="16.28515625" style="1" customWidth="1"/>
    <col min="11778" max="11778" width="9.140625" style="1"/>
    <col min="11779" max="11779" width="10" style="1" bestFit="1" customWidth="1"/>
    <col min="11780" max="11780" width="16.28515625" style="1" bestFit="1" customWidth="1"/>
    <col min="11781" max="11781" width="16.5703125" style="1" bestFit="1" customWidth="1"/>
    <col min="11782" max="12026" width="9.140625" style="1"/>
    <col min="12027" max="12027" width="17.7109375" style="1" customWidth="1"/>
    <col min="12028" max="12028" width="24.7109375" style="1" customWidth="1"/>
    <col min="12029" max="12029" width="29.7109375" style="1" customWidth="1"/>
    <col min="12030" max="12030" width="39.85546875" style="1" customWidth="1"/>
    <col min="12031" max="12031" width="16" style="1" customWidth="1"/>
    <col min="12032" max="12032" width="15.7109375" style="1" customWidth="1"/>
    <col min="12033" max="12033" width="16.28515625" style="1" customWidth="1"/>
    <col min="12034" max="12034" width="9.140625" style="1"/>
    <col min="12035" max="12035" width="10" style="1" bestFit="1" customWidth="1"/>
    <col min="12036" max="12036" width="16.28515625" style="1" bestFit="1" customWidth="1"/>
    <col min="12037" max="12037" width="16.5703125" style="1" bestFit="1" customWidth="1"/>
    <col min="12038" max="12282" width="9.140625" style="1"/>
    <col min="12283" max="12283" width="17.7109375" style="1" customWidth="1"/>
    <col min="12284" max="12284" width="24.7109375" style="1" customWidth="1"/>
    <col min="12285" max="12285" width="29.7109375" style="1" customWidth="1"/>
    <col min="12286" max="12286" width="39.85546875" style="1" customWidth="1"/>
    <col min="12287" max="12287" width="16" style="1" customWidth="1"/>
    <col min="12288" max="12288" width="15.7109375" style="1" customWidth="1"/>
    <col min="12289" max="12289" width="16.28515625" style="1" customWidth="1"/>
    <col min="12290" max="12290" width="9.140625" style="1"/>
    <col min="12291" max="12291" width="10" style="1" bestFit="1" customWidth="1"/>
    <col min="12292" max="12292" width="16.28515625" style="1" bestFit="1" customWidth="1"/>
    <col min="12293" max="12293" width="16.5703125" style="1" bestFit="1" customWidth="1"/>
    <col min="12294" max="12538" width="9.140625" style="1"/>
    <col min="12539" max="12539" width="17.7109375" style="1" customWidth="1"/>
    <col min="12540" max="12540" width="24.7109375" style="1" customWidth="1"/>
    <col min="12541" max="12541" width="29.7109375" style="1" customWidth="1"/>
    <col min="12542" max="12542" width="39.85546875" style="1" customWidth="1"/>
    <col min="12543" max="12543" width="16" style="1" customWidth="1"/>
    <col min="12544" max="12544" width="15.7109375" style="1" customWidth="1"/>
    <col min="12545" max="12545" width="16.28515625" style="1" customWidth="1"/>
    <col min="12546" max="12546" width="9.140625" style="1"/>
    <col min="12547" max="12547" width="10" style="1" bestFit="1" customWidth="1"/>
    <col min="12548" max="12548" width="16.28515625" style="1" bestFit="1" customWidth="1"/>
    <col min="12549" max="12549" width="16.5703125" style="1" bestFit="1" customWidth="1"/>
    <col min="12550" max="12794" width="9.140625" style="1"/>
    <col min="12795" max="12795" width="17.7109375" style="1" customWidth="1"/>
    <col min="12796" max="12796" width="24.7109375" style="1" customWidth="1"/>
    <col min="12797" max="12797" width="29.7109375" style="1" customWidth="1"/>
    <col min="12798" max="12798" width="39.85546875" style="1" customWidth="1"/>
    <col min="12799" max="12799" width="16" style="1" customWidth="1"/>
    <col min="12800" max="12800" width="15.7109375" style="1" customWidth="1"/>
    <col min="12801" max="12801" width="16.28515625" style="1" customWidth="1"/>
    <col min="12802" max="12802" width="9.140625" style="1"/>
    <col min="12803" max="12803" width="10" style="1" bestFit="1" customWidth="1"/>
    <col min="12804" max="12804" width="16.28515625" style="1" bestFit="1" customWidth="1"/>
    <col min="12805" max="12805" width="16.5703125" style="1" bestFit="1" customWidth="1"/>
    <col min="12806" max="13050" width="9.140625" style="1"/>
    <col min="13051" max="13051" width="17.7109375" style="1" customWidth="1"/>
    <col min="13052" max="13052" width="24.7109375" style="1" customWidth="1"/>
    <col min="13053" max="13053" width="29.7109375" style="1" customWidth="1"/>
    <col min="13054" max="13054" width="39.85546875" style="1" customWidth="1"/>
    <col min="13055" max="13055" width="16" style="1" customWidth="1"/>
    <col min="13056" max="13056" width="15.7109375" style="1" customWidth="1"/>
    <col min="13057" max="13057" width="16.28515625" style="1" customWidth="1"/>
    <col min="13058" max="13058" width="9.140625" style="1"/>
    <col min="13059" max="13059" width="10" style="1" bestFit="1" customWidth="1"/>
    <col min="13060" max="13060" width="16.28515625" style="1" bestFit="1" customWidth="1"/>
    <col min="13061" max="13061" width="16.5703125" style="1" bestFit="1" customWidth="1"/>
    <col min="13062" max="13306" width="9.140625" style="1"/>
    <col min="13307" max="13307" width="17.7109375" style="1" customWidth="1"/>
    <col min="13308" max="13308" width="24.7109375" style="1" customWidth="1"/>
    <col min="13309" max="13309" width="29.7109375" style="1" customWidth="1"/>
    <col min="13310" max="13310" width="39.85546875" style="1" customWidth="1"/>
    <col min="13311" max="13311" width="16" style="1" customWidth="1"/>
    <col min="13312" max="13312" width="15.7109375" style="1" customWidth="1"/>
    <col min="13313" max="13313" width="16.28515625" style="1" customWidth="1"/>
    <col min="13314" max="13314" width="9.140625" style="1"/>
    <col min="13315" max="13315" width="10" style="1" bestFit="1" customWidth="1"/>
    <col min="13316" max="13316" width="16.28515625" style="1" bestFit="1" customWidth="1"/>
    <col min="13317" max="13317" width="16.5703125" style="1" bestFit="1" customWidth="1"/>
    <col min="13318" max="13562" width="9.140625" style="1"/>
    <col min="13563" max="13563" width="17.7109375" style="1" customWidth="1"/>
    <col min="13564" max="13564" width="24.7109375" style="1" customWidth="1"/>
    <col min="13565" max="13565" width="29.7109375" style="1" customWidth="1"/>
    <col min="13566" max="13566" width="39.85546875" style="1" customWidth="1"/>
    <col min="13567" max="13567" width="16" style="1" customWidth="1"/>
    <col min="13568" max="13568" width="15.7109375" style="1" customWidth="1"/>
    <col min="13569" max="13569" width="16.28515625" style="1" customWidth="1"/>
    <col min="13570" max="13570" width="9.140625" style="1"/>
    <col min="13571" max="13571" width="10" style="1" bestFit="1" customWidth="1"/>
    <col min="13572" max="13572" width="16.28515625" style="1" bestFit="1" customWidth="1"/>
    <col min="13573" max="13573" width="16.5703125" style="1" bestFit="1" customWidth="1"/>
    <col min="13574" max="13818" width="9.140625" style="1"/>
    <col min="13819" max="13819" width="17.7109375" style="1" customWidth="1"/>
    <col min="13820" max="13820" width="24.7109375" style="1" customWidth="1"/>
    <col min="13821" max="13821" width="29.7109375" style="1" customWidth="1"/>
    <col min="13822" max="13822" width="39.85546875" style="1" customWidth="1"/>
    <col min="13823" max="13823" width="16" style="1" customWidth="1"/>
    <col min="13824" max="13824" width="15.7109375" style="1" customWidth="1"/>
    <col min="13825" max="13825" width="16.28515625" style="1" customWidth="1"/>
    <col min="13826" max="13826" width="9.140625" style="1"/>
    <col min="13827" max="13827" width="10" style="1" bestFit="1" customWidth="1"/>
    <col min="13828" max="13828" width="16.28515625" style="1" bestFit="1" customWidth="1"/>
    <col min="13829" max="13829" width="16.5703125" style="1" bestFit="1" customWidth="1"/>
    <col min="13830" max="14074" width="9.140625" style="1"/>
    <col min="14075" max="14075" width="17.7109375" style="1" customWidth="1"/>
    <col min="14076" max="14076" width="24.7109375" style="1" customWidth="1"/>
    <col min="14077" max="14077" width="29.7109375" style="1" customWidth="1"/>
    <col min="14078" max="14078" width="39.85546875" style="1" customWidth="1"/>
    <col min="14079" max="14079" width="16" style="1" customWidth="1"/>
    <col min="14080" max="14080" width="15.7109375" style="1" customWidth="1"/>
    <col min="14081" max="14081" width="16.28515625" style="1" customWidth="1"/>
    <col min="14082" max="14082" width="9.140625" style="1"/>
    <col min="14083" max="14083" width="10" style="1" bestFit="1" customWidth="1"/>
    <col min="14084" max="14084" width="16.28515625" style="1" bestFit="1" customWidth="1"/>
    <col min="14085" max="14085" width="16.5703125" style="1" bestFit="1" customWidth="1"/>
    <col min="14086" max="14330" width="9.140625" style="1"/>
    <col min="14331" max="14331" width="17.7109375" style="1" customWidth="1"/>
    <col min="14332" max="14332" width="24.7109375" style="1" customWidth="1"/>
    <col min="14333" max="14333" width="29.7109375" style="1" customWidth="1"/>
    <col min="14334" max="14334" width="39.85546875" style="1" customWidth="1"/>
    <col min="14335" max="14335" width="16" style="1" customWidth="1"/>
    <col min="14336" max="14336" width="15.7109375" style="1" customWidth="1"/>
    <col min="14337" max="14337" width="16.28515625" style="1" customWidth="1"/>
    <col min="14338" max="14338" width="9.140625" style="1"/>
    <col min="14339" max="14339" width="10" style="1" bestFit="1" customWidth="1"/>
    <col min="14340" max="14340" width="16.28515625" style="1" bestFit="1" customWidth="1"/>
    <col min="14341" max="14341" width="16.5703125" style="1" bestFit="1" customWidth="1"/>
    <col min="14342" max="14586" width="9.140625" style="1"/>
    <col min="14587" max="14587" width="17.7109375" style="1" customWidth="1"/>
    <col min="14588" max="14588" width="24.7109375" style="1" customWidth="1"/>
    <col min="14589" max="14589" width="29.7109375" style="1" customWidth="1"/>
    <col min="14590" max="14590" width="39.85546875" style="1" customWidth="1"/>
    <col min="14591" max="14591" width="16" style="1" customWidth="1"/>
    <col min="14592" max="14592" width="15.7109375" style="1" customWidth="1"/>
    <col min="14593" max="14593" width="16.28515625" style="1" customWidth="1"/>
    <col min="14594" max="14594" width="9.140625" style="1"/>
    <col min="14595" max="14595" width="10" style="1" bestFit="1" customWidth="1"/>
    <col min="14596" max="14596" width="16.28515625" style="1" bestFit="1" customWidth="1"/>
    <col min="14597" max="14597" width="16.5703125" style="1" bestFit="1" customWidth="1"/>
    <col min="14598" max="14842" width="9.140625" style="1"/>
    <col min="14843" max="14843" width="17.7109375" style="1" customWidth="1"/>
    <col min="14844" max="14844" width="24.7109375" style="1" customWidth="1"/>
    <col min="14845" max="14845" width="29.7109375" style="1" customWidth="1"/>
    <col min="14846" max="14846" width="39.85546875" style="1" customWidth="1"/>
    <col min="14847" max="14847" width="16" style="1" customWidth="1"/>
    <col min="14848" max="14848" width="15.7109375" style="1" customWidth="1"/>
    <col min="14849" max="14849" width="16.28515625" style="1" customWidth="1"/>
    <col min="14850" max="14850" width="9.140625" style="1"/>
    <col min="14851" max="14851" width="10" style="1" bestFit="1" customWidth="1"/>
    <col min="14852" max="14852" width="16.28515625" style="1" bestFit="1" customWidth="1"/>
    <col min="14853" max="14853" width="16.5703125" style="1" bestFit="1" customWidth="1"/>
    <col min="14854" max="15098" width="9.140625" style="1"/>
    <col min="15099" max="15099" width="17.7109375" style="1" customWidth="1"/>
    <col min="15100" max="15100" width="24.7109375" style="1" customWidth="1"/>
    <col min="15101" max="15101" width="29.7109375" style="1" customWidth="1"/>
    <col min="15102" max="15102" width="39.85546875" style="1" customWidth="1"/>
    <col min="15103" max="15103" width="16" style="1" customWidth="1"/>
    <col min="15104" max="15104" width="15.7109375" style="1" customWidth="1"/>
    <col min="15105" max="15105" width="16.28515625" style="1" customWidth="1"/>
    <col min="15106" max="15106" width="9.140625" style="1"/>
    <col min="15107" max="15107" width="10" style="1" bestFit="1" customWidth="1"/>
    <col min="15108" max="15108" width="16.28515625" style="1" bestFit="1" customWidth="1"/>
    <col min="15109" max="15109" width="16.5703125" style="1" bestFit="1" customWidth="1"/>
    <col min="15110" max="15354" width="9.140625" style="1"/>
    <col min="15355" max="15355" width="17.7109375" style="1" customWidth="1"/>
    <col min="15356" max="15356" width="24.7109375" style="1" customWidth="1"/>
    <col min="15357" max="15357" width="29.7109375" style="1" customWidth="1"/>
    <col min="15358" max="15358" width="39.85546875" style="1" customWidth="1"/>
    <col min="15359" max="15359" width="16" style="1" customWidth="1"/>
    <col min="15360" max="15360" width="15.7109375" style="1" customWidth="1"/>
    <col min="15361" max="15361" width="16.28515625" style="1" customWidth="1"/>
    <col min="15362" max="15362" width="9.140625" style="1"/>
    <col min="15363" max="15363" width="10" style="1" bestFit="1" customWidth="1"/>
    <col min="15364" max="15364" width="16.28515625" style="1" bestFit="1" customWidth="1"/>
    <col min="15365" max="15365" width="16.5703125" style="1" bestFit="1" customWidth="1"/>
    <col min="15366" max="15610" width="9.140625" style="1"/>
    <col min="15611" max="15611" width="17.7109375" style="1" customWidth="1"/>
    <col min="15612" max="15612" width="24.7109375" style="1" customWidth="1"/>
    <col min="15613" max="15613" width="29.7109375" style="1" customWidth="1"/>
    <col min="15614" max="15614" width="39.85546875" style="1" customWidth="1"/>
    <col min="15615" max="15615" width="16" style="1" customWidth="1"/>
    <col min="15616" max="15616" width="15.7109375" style="1" customWidth="1"/>
    <col min="15617" max="15617" width="16.28515625" style="1" customWidth="1"/>
    <col min="15618" max="15618" width="9.140625" style="1"/>
    <col min="15619" max="15619" width="10" style="1" bestFit="1" customWidth="1"/>
    <col min="15620" max="15620" width="16.28515625" style="1" bestFit="1" customWidth="1"/>
    <col min="15621" max="15621" width="16.5703125" style="1" bestFit="1" customWidth="1"/>
    <col min="15622" max="15866" width="9.140625" style="1"/>
    <col min="15867" max="15867" width="17.7109375" style="1" customWidth="1"/>
    <col min="15868" max="15868" width="24.7109375" style="1" customWidth="1"/>
    <col min="15869" max="15869" width="29.7109375" style="1" customWidth="1"/>
    <col min="15870" max="15870" width="39.85546875" style="1" customWidth="1"/>
    <col min="15871" max="15871" width="16" style="1" customWidth="1"/>
    <col min="15872" max="15872" width="15.7109375" style="1" customWidth="1"/>
    <col min="15873" max="15873" width="16.28515625" style="1" customWidth="1"/>
    <col min="15874" max="15874" width="9.140625" style="1"/>
    <col min="15875" max="15875" width="10" style="1" bestFit="1" customWidth="1"/>
    <col min="15876" max="15876" width="16.28515625" style="1" bestFit="1" customWidth="1"/>
    <col min="15877" max="15877" width="16.5703125" style="1" bestFit="1" customWidth="1"/>
    <col min="15878" max="16122" width="9.140625" style="1"/>
    <col min="16123" max="16123" width="17.7109375" style="1" customWidth="1"/>
    <col min="16124" max="16124" width="24.7109375" style="1" customWidth="1"/>
    <col min="16125" max="16125" width="29.7109375" style="1" customWidth="1"/>
    <col min="16126" max="16126" width="39.85546875" style="1" customWidth="1"/>
    <col min="16127" max="16127" width="16" style="1" customWidth="1"/>
    <col min="16128" max="16128" width="15.7109375" style="1" customWidth="1"/>
    <col min="16129" max="16129" width="16.28515625" style="1" customWidth="1"/>
    <col min="16130" max="16130" width="9.140625" style="1"/>
    <col min="16131" max="16131" width="10" style="1" bestFit="1" customWidth="1"/>
    <col min="16132" max="16132" width="16.28515625" style="1" bestFit="1" customWidth="1"/>
    <col min="16133" max="16133" width="16.5703125" style="1" bestFit="1" customWidth="1"/>
    <col min="16134" max="16384" width="9.140625" style="1"/>
  </cols>
  <sheetData>
    <row r="1" spans="1:12" x14ac:dyDescent="0.3">
      <c r="A1" s="24"/>
      <c r="B1" s="24"/>
      <c r="C1" s="24"/>
      <c r="D1" s="24"/>
      <c r="E1" s="89"/>
      <c r="F1" s="89"/>
      <c r="G1" s="89"/>
      <c r="H1" s="25"/>
      <c r="I1" s="25"/>
      <c r="J1" s="25"/>
      <c r="K1" s="25"/>
      <c r="L1" s="25"/>
    </row>
    <row r="2" spans="1:12" ht="18.75" customHeight="1" x14ac:dyDescent="0.3">
      <c r="A2" s="24"/>
      <c r="B2" s="24"/>
      <c r="C2" s="24"/>
      <c r="D2" s="90" t="s">
        <v>105</v>
      </c>
      <c r="E2" s="90"/>
      <c r="F2" s="90"/>
      <c r="G2" s="90"/>
      <c r="H2" s="90"/>
      <c r="I2" s="25"/>
      <c r="J2" s="25"/>
      <c r="K2" s="25"/>
      <c r="L2" s="25"/>
    </row>
    <row r="3" spans="1:12" x14ac:dyDescent="0.3">
      <c r="A3" s="24"/>
      <c r="B3" s="24"/>
      <c r="C3" s="24"/>
      <c r="D3" s="90"/>
      <c r="E3" s="90"/>
      <c r="F3" s="90"/>
      <c r="G3" s="90"/>
      <c r="H3" s="90"/>
      <c r="I3" s="25"/>
      <c r="J3" s="25"/>
      <c r="K3" s="25"/>
      <c r="L3" s="25"/>
    </row>
    <row r="4" spans="1:12" x14ac:dyDescent="0.3">
      <c r="A4" s="24"/>
      <c r="B4" s="24"/>
      <c r="C4" s="24"/>
      <c r="D4" s="90"/>
      <c r="E4" s="90"/>
      <c r="F4" s="90"/>
      <c r="G4" s="90"/>
      <c r="H4" s="90"/>
      <c r="I4" s="25"/>
      <c r="J4" s="25"/>
      <c r="K4" s="25"/>
      <c r="L4" s="25"/>
    </row>
    <row r="5" spans="1:12" ht="23.25" customHeight="1" x14ac:dyDescent="0.3">
      <c r="A5" s="2"/>
      <c r="B5" s="2"/>
      <c r="C5" s="2"/>
      <c r="D5" s="2"/>
      <c r="E5" s="2"/>
      <c r="F5" s="2"/>
      <c r="G5" s="91"/>
      <c r="H5" s="91"/>
    </row>
    <row r="6" spans="1:12" ht="72" customHeight="1" thickBot="1" x14ac:dyDescent="0.35">
      <c r="A6" s="92" t="s">
        <v>92</v>
      </c>
      <c r="B6" s="92"/>
      <c r="C6" s="92"/>
      <c r="D6" s="92"/>
      <c r="E6" s="92"/>
      <c r="F6" s="92"/>
      <c r="G6" s="92"/>
      <c r="H6" s="92"/>
      <c r="I6" s="83" t="s">
        <v>22</v>
      </c>
      <c r="J6" s="83"/>
      <c r="K6" s="83"/>
    </row>
    <row r="7" spans="1:12" ht="36" customHeight="1" thickBot="1" x14ac:dyDescent="0.35">
      <c r="A7" s="111" t="s">
        <v>0</v>
      </c>
      <c r="B7" s="84" t="s">
        <v>4</v>
      </c>
      <c r="C7" s="84" t="s">
        <v>7</v>
      </c>
      <c r="D7" s="84" t="s">
        <v>66</v>
      </c>
      <c r="E7" s="87" t="s">
        <v>2</v>
      </c>
      <c r="F7" s="93" t="s">
        <v>3</v>
      </c>
      <c r="G7" s="94"/>
      <c r="H7" s="95"/>
      <c r="I7" s="96" t="s">
        <v>14</v>
      </c>
      <c r="J7" s="100" t="s">
        <v>15</v>
      </c>
      <c r="K7" s="100" t="s">
        <v>16</v>
      </c>
    </row>
    <row r="8" spans="1:12" ht="36" customHeight="1" thickBot="1" x14ac:dyDescent="0.35">
      <c r="A8" s="112"/>
      <c r="B8" s="85"/>
      <c r="C8" s="85"/>
      <c r="D8" s="85"/>
      <c r="E8" s="88"/>
      <c r="F8" s="101" t="s">
        <v>10</v>
      </c>
      <c r="G8" s="103" t="s">
        <v>11</v>
      </c>
      <c r="H8" s="104"/>
      <c r="I8" s="96"/>
      <c r="J8" s="100"/>
      <c r="K8" s="100"/>
    </row>
    <row r="9" spans="1:12" ht="36" customHeight="1" thickBot="1" x14ac:dyDescent="0.35">
      <c r="A9" s="113"/>
      <c r="B9" s="86"/>
      <c r="C9" s="86"/>
      <c r="D9" s="86"/>
      <c r="E9" s="26"/>
      <c r="F9" s="102"/>
      <c r="G9" s="27" t="s">
        <v>12</v>
      </c>
      <c r="H9" s="27" t="s">
        <v>13</v>
      </c>
      <c r="I9" s="96"/>
      <c r="J9" s="100"/>
      <c r="K9" s="100"/>
    </row>
    <row r="10" spans="1:12" ht="19.5" thickBot="1" x14ac:dyDescent="0.35">
      <c r="A10" s="28">
        <v>1</v>
      </c>
      <c r="B10" s="29">
        <v>2</v>
      </c>
      <c r="C10" s="29">
        <v>3</v>
      </c>
      <c r="D10" s="29">
        <v>4</v>
      </c>
      <c r="E10" s="30"/>
      <c r="F10" s="29">
        <v>5</v>
      </c>
      <c r="G10" s="31">
        <v>6</v>
      </c>
      <c r="H10" s="31">
        <v>7</v>
      </c>
      <c r="I10" s="12">
        <v>8</v>
      </c>
      <c r="J10" s="8">
        <v>9</v>
      </c>
      <c r="K10" s="8">
        <v>10</v>
      </c>
    </row>
    <row r="11" spans="1:12" ht="71.25" customHeight="1" x14ac:dyDescent="0.3">
      <c r="A11" s="105" t="s">
        <v>95</v>
      </c>
      <c r="B11" s="32" t="s">
        <v>101</v>
      </c>
      <c r="C11" s="33" t="s">
        <v>67</v>
      </c>
      <c r="D11" s="34" t="s">
        <v>93</v>
      </c>
      <c r="E11" s="35"/>
      <c r="F11" s="36">
        <f>G11+H11</f>
        <v>267939</v>
      </c>
      <c r="G11" s="37"/>
      <c r="H11" s="13">
        <v>267939</v>
      </c>
      <c r="I11" s="38"/>
      <c r="J11" s="39"/>
      <c r="K11" s="39"/>
    </row>
    <row r="12" spans="1:12" ht="54" customHeight="1" x14ac:dyDescent="0.3">
      <c r="A12" s="106"/>
      <c r="B12" s="40" t="s">
        <v>101</v>
      </c>
      <c r="C12" s="41" t="s">
        <v>68</v>
      </c>
      <c r="D12" s="42" t="s">
        <v>94</v>
      </c>
      <c r="E12" s="41"/>
      <c r="F12" s="43">
        <f t="shared" ref="F12:F28" si="0">G12+H12</f>
        <v>505011</v>
      </c>
      <c r="G12" s="44"/>
      <c r="H12" s="14">
        <v>505011</v>
      </c>
      <c r="I12" s="38"/>
      <c r="J12" s="39"/>
      <c r="K12" s="39"/>
    </row>
    <row r="13" spans="1:12" ht="79.5" customHeight="1" x14ac:dyDescent="0.3">
      <c r="A13" s="106"/>
      <c r="B13" s="40" t="s">
        <v>101</v>
      </c>
      <c r="C13" s="41" t="s">
        <v>69</v>
      </c>
      <c r="D13" s="41" t="s">
        <v>37</v>
      </c>
      <c r="E13" s="41"/>
      <c r="F13" s="43">
        <f t="shared" si="0"/>
        <v>677159</v>
      </c>
      <c r="G13" s="44"/>
      <c r="H13" s="14">
        <v>677159</v>
      </c>
      <c r="I13" s="38"/>
      <c r="J13" s="39"/>
      <c r="K13" s="39"/>
    </row>
    <row r="14" spans="1:12" ht="81" customHeight="1" x14ac:dyDescent="0.3">
      <c r="A14" s="106"/>
      <c r="B14" s="40" t="s">
        <v>101</v>
      </c>
      <c r="C14" s="41" t="s">
        <v>26</v>
      </c>
      <c r="D14" s="41" t="s">
        <v>36</v>
      </c>
      <c r="E14" s="41"/>
      <c r="F14" s="43">
        <f t="shared" si="0"/>
        <v>1230220</v>
      </c>
      <c r="G14" s="44"/>
      <c r="H14" s="15">
        <v>1230220</v>
      </c>
      <c r="I14" s="38"/>
      <c r="J14" s="39"/>
      <c r="K14" s="39"/>
    </row>
    <row r="15" spans="1:12" ht="53.25" customHeight="1" x14ac:dyDescent="0.3">
      <c r="A15" s="106"/>
      <c r="B15" s="40" t="s">
        <v>101</v>
      </c>
      <c r="C15" s="41" t="s">
        <v>70</v>
      </c>
      <c r="D15" s="41" t="s">
        <v>32</v>
      </c>
      <c r="E15" s="41"/>
      <c r="F15" s="43">
        <f t="shared" si="0"/>
        <v>1076884</v>
      </c>
      <c r="G15" s="44"/>
      <c r="H15" s="14">
        <v>1076884</v>
      </c>
      <c r="I15" s="38"/>
      <c r="J15" s="39"/>
      <c r="K15" s="39"/>
    </row>
    <row r="16" spans="1:12" ht="53.25" customHeight="1" x14ac:dyDescent="0.3">
      <c r="A16" s="106"/>
      <c r="B16" s="40" t="s">
        <v>101</v>
      </c>
      <c r="C16" s="41" t="s">
        <v>24</v>
      </c>
      <c r="D16" s="41" t="s">
        <v>33</v>
      </c>
      <c r="E16" s="41"/>
      <c r="F16" s="43">
        <f t="shared" si="0"/>
        <v>1320000</v>
      </c>
      <c r="G16" s="44"/>
      <c r="H16" s="14">
        <v>1320000</v>
      </c>
      <c r="I16" s="38"/>
      <c r="J16" s="39"/>
      <c r="K16" s="39"/>
    </row>
    <row r="17" spans="1:11" ht="66" customHeight="1" x14ac:dyDescent="0.3">
      <c r="A17" s="106"/>
      <c r="B17" s="40" t="s">
        <v>101</v>
      </c>
      <c r="C17" s="41" t="s">
        <v>71</v>
      </c>
      <c r="D17" s="41" t="s">
        <v>38</v>
      </c>
      <c r="E17" s="41"/>
      <c r="F17" s="43">
        <f t="shared" si="0"/>
        <v>1030300</v>
      </c>
      <c r="G17" s="44"/>
      <c r="H17" s="14">
        <v>1030300</v>
      </c>
      <c r="I17" s="38"/>
      <c r="J17" s="39"/>
      <c r="K17" s="39"/>
    </row>
    <row r="18" spans="1:11" ht="51" customHeight="1" x14ac:dyDescent="0.3">
      <c r="A18" s="106"/>
      <c r="B18" s="40" t="s">
        <v>101</v>
      </c>
      <c r="C18" s="41" t="s">
        <v>72</v>
      </c>
      <c r="D18" s="45" t="s">
        <v>96</v>
      </c>
      <c r="E18" s="41"/>
      <c r="F18" s="43">
        <f t="shared" si="0"/>
        <v>376600</v>
      </c>
      <c r="G18" s="44"/>
      <c r="H18" s="14">
        <v>376600</v>
      </c>
      <c r="I18" s="38"/>
      <c r="J18" s="39"/>
      <c r="K18" s="39"/>
    </row>
    <row r="19" spans="1:11" ht="54.75" customHeight="1" x14ac:dyDescent="0.3">
      <c r="A19" s="106"/>
      <c r="B19" s="40" t="s">
        <v>8</v>
      </c>
      <c r="C19" s="41" t="s">
        <v>73</v>
      </c>
      <c r="D19" s="41" t="s">
        <v>34</v>
      </c>
      <c r="E19" s="41"/>
      <c r="F19" s="43">
        <f t="shared" si="0"/>
        <v>234000</v>
      </c>
      <c r="G19" s="44"/>
      <c r="H19" s="14">
        <v>234000</v>
      </c>
      <c r="I19" s="38"/>
      <c r="J19" s="39"/>
      <c r="K19" s="39"/>
    </row>
    <row r="20" spans="1:11" ht="63" customHeight="1" x14ac:dyDescent="0.3">
      <c r="A20" s="106"/>
      <c r="B20" s="40" t="s">
        <v>101</v>
      </c>
      <c r="C20" s="41" t="s">
        <v>74</v>
      </c>
      <c r="D20" s="41" t="s">
        <v>35</v>
      </c>
      <c r="E20" s="41"/>
      <c r="F20" s="43">
        <f t="shared" si="0"/>
        <v>99997</v>
      </c>
      <c r="G20" s="44"/>
      <c r="H20" s="14">
        <v>99997</v>
      </c>
      <c r="I20" s="38"/>
      <c r="J20" s="39"/>
      <c r="K20" s="39"/>
    </row>
    <row r="21" spans="1:11" ht="49.5" customHeight="1" x14ac:dyDescent="0.3">
      <c r="A21" s="107"/>
      <c r="B21" s="40" t="s">
        <v>101</v>
      </c>
      <c r="C21" s="41" t="s">
        <v>75</v>
      </c>
      <c r="D21" s="41" t="s">
        <v>39</v>
      </c>
      <c r="E21" s="41"/>
      <c r="F21" s="43">
        <f t="shared" si="0"/>
        <v>65206</v>
      </c>
      <c r="G21" s="44"/>
      <c r="H21" s="14">
        <v>65206</v>
      </c>
      <c r="I21" s="38"/>
      <c r="J21" s="39"/>
      <c r="K21" s="39"/>
    </row>
    <row r="22" spans="1:11" ht="74.25" customHeight="1" x14ac:dyDescent="0.3">
      <c r="A22" s="107"/>
      <c r="B22" s="40" t="s">
        <v>101</v>
      </c>
      <c r="C22" s="41" t="s">
        <v>76</v>
      </c>
      <c r="D22" s="41" t="s">
        <v>40</v>
      </c>
      <c r="E22" s="41"/>
      <c r="F22" s="43">
        <f t="shared" si="0"/>
        <v>100000</v>
      </c>
      <c r="G22" s="44"/>
      <c r="H22" s="14">
        <v>100000</v>
      </c>
      <c r="I22" s="38"/>
      <c r="J22" s="39"/>
      <c r="K22" s="39"/>
    </row>
    <row r="23" spans="1:11" ht="83.25" customHeight="1" x14ac:dyDescent="0.3">
      <c r="A23" s="107"/>
      <c r="B23" s="40" t="s">
        <v>101</v>
      </c>
      <c r="C23" s="41" t="s">
        <v>77</v>
      </c>
      <c r="D23" s="41" t="s">
        <v>41</v>
      </c>
      <c r="E23" s="41"/>
      <c r="F23" s="43">
        <f t="shared" si="0"/>
        <v>99990</v>
      </c>
      <c r="G23" s="44"/>
      <c r="H23" s="14">
        <v>99990</v>
      </c>
      <c r="I23" s="38"/>
      <c r="J23" s="39"/>
      <c r="K23" s="39"/>
    </row>
    <row r="24" spans="1:11" ht="64.5" customHeight="1" x14ac:dyDescent="0.3">
      <c r="A24" s="107"/>
      <c r="B24" s="40" t="s">
        <v>101</v>
      </c>
      <c r="C24" s="41" t="s">
        <v>23</v>
      </c>
      <c r="D24" s="45" t="s">
        <v>97</v>
      </c>
      <c r="E24" s="41"/>
      <c r="F24" s="43">
        <f t="shared" si="0"/>
        <v>100000</v>
      </c>
      <c r="G24" s="44"/>
      <c r="H24" s="14">
        <v>100000</v>
      </c>
      <c r="I24" s="38"/>
      <c r="J24" s="39"/>
      <c r="K24" s="39"/>
    </row>
    <row r="25" spans="1:11" ht="49.5" customHeight="1" x14ac:dyDescent="0.3">
      <c r="A25" s="107"/>
      <c r="B25" s="40" t="s">
        <v>101</v>
      </c>
      <c r="C25" s="41" t="s">
        <v>78</v>
      </c>
      <c r="D25" s="41" t="s">
        <v>42</v>
      </c>
      <c r="E25" s="41"/>
      <c r="F25" s="43">
        <f t="shared" si="0"/>
        <v>99981</v>
      </c>
      <c r="G25" s="44"/>
      <c r="H25" s="14">
        <v>99981</v>
      </c>
      <c r="I25" s="38"/>
      <c r="J25" s="39"/>
      <c r="K25" s="39"/>
    </row>
    <row r="26" spans="1:11" ht="49.5" customHeight="1" x14ac:dyDescent="0.3">
      <c r="A26" s="107"/>
      <c r="B26" s="40" t="s">
        <v>101</v>
      </c>
      <c r="C26" s="41" t="s">
        <v>25</v>
      </c>
      <c r="D26" s="41" t="s">
        <v>43</v>
      </c>
      <c r="E26" s="41"/>
      <c r="F26" s="43">
        <f t="shared" si="0"/>
        <v>299322</v>
      </c>
      <c r="G26" s="44"/>
      <c r="H26" s="14">
        <v>299322</v>
      </c>
      <c r="I26" s="38"/>
      <c r="J26" s="39"/>
      <c r="K26" s="39"/>
    </row>
    <row r="27" spans="1:11" ht="65.25" customHeight="1" x14ac:dyDescent="0.3">
      <c r="A27" s="107"/>
      <c r="B27" s="40" t="s">
        <v>101</v>
      </c>
      <c r="C27" s="41" t="s">
        <v>79</v>
      </c>
      <c r="D27" s="41" t="s">
        <v>44</v>
      </c>
      <c r="E27" s="41"/>
      <c r="F27" s="43">
        <f t="shared" si="0"/>
        <v>99990</v>
      </c>
      <c r="G27" s="44"/>
      <c r="H27" s="14">
        <v>99990</v>
      </c>
      <c r="I27" s="38"/>
      <c r="J27" s="39"/>
      <c r="K27" s="39"/>
    </row>
    <row r="28" spans="1:11" ht="49.5" customHeight="1" thickBot="1" x14ac:dyDescent="0.35">
      <c r="A28" s="107"/>
      <c r="B28" s="46" t="s">
        <v>101</v>
      </c>
      <c r="C28" s="47" t="s">
        <v>80</v>
      </c>
      <c r="D28" s="47" t="s">
        <v>45</v>
      </c>
      <c r="E28" s="47"/>
      <c r="F28" s="48">
        <f t="shared" si="0"/>
        <v>100000</v>
      </c>
      <c r="G28" s="49"/>
      <c r="H28" s="16">
        <v>100000</v>
      </c>
      <c r="I28" s="38"/>
      <c r="J28" s="39"/>
      <c r="K28" s="39"/>
    </row>
    <row r="29" spans="1:11" ht="33.75" customHeight="1" thickBot="1" x14ac:dyDescent="0.35">
      <c r="A29" s="108" t="s">
        <v>5</v>
      </c>
      <c r="B29" s="109"/>
      <c r="C29" s="109"/>
      <c r="D29" s="110"/>
      <c r="E29" s="50"/>
      <c r="F29" s="51">
        <f t="shared" ref="F29:K29" si="1">SUM(F11:F28)</f>
        <v>7782599</v>
      </c>
      <c r="G29" s="51">
        <f t="shared" si="1"/>
        <v>0</v>
      </c>
      <c r="H29" s="17">
        <f t="shared" si="1"/>
        <v>7782599</v>
      </c>
      <c r="I29" s="52">
        <f t="shared" si="1"/>
        <v>0</v>
      </c>
      <c r="J29" s="53">
        <f t="shared" si="1"/>
        <v>0</v>
      </c>
      <c r="K29" s="53">
        <f t="shared" si="1"/>
        <v>0</v>
      </c>
    </row>
    <row r="30" spans="1:11" ht="68.25" customHeight="1" x14ac:dyDescent="0.3">
      <c r="A30" s="111" t="s">
        <v>58</v>
      </c>
      <c r="B30" s="54" t="s">
        <v>9</v>
      </c>
      <c r="C30" s="35" t="s">
        <v>81</v>
      </c>
      <c r="D30" s="35" t="s">
        <v>46</v>
      </c>
      <c r="E30" s="35"/>
      <c r="F30" s="55">
        <f t="shared" ref="F30:F40" si="2">G30+H30</f>
        <v>100000</v>
      </c>
      <c r="G30" s="56"/>
      <c r="H30" s="18">
        <v>100000</v>
      </c>
      <c r="I30" s="38"/>
      <c r="J30" s="39"/>
      <c r="K30" s="39"/>
    </row>
    <row r="31" spans="1:11" ht="42.75" customHeight="1" x14ac:dyDescent="0.3">
      <c r="A31" s="112"/>
      <c r="B31" s="57" t="s">
        <v>9</v>
      </c>
      <c r="C31" s="41" t="s">
        <v>82</v>
      </c>
      <c r="D31" s="41" t="s">
        <v>47</v>
      </c>
      <c r="E31" s="41"/>
      <c r="F31" s="58">
        <f t="shared" si="2"/>
        <v>99491</v>
      </c>
      <c r="G31" s="39">
        <v>99491</v>
      </c>
      <c r="H31" s="19"/>
      <c r="I31" s="38"/>
      <c r="J31" s="39"/>
      <c r="K31" s="39"/>
    </row>
    <row r="32" spans="1:11" ht="56.25" customHeight="1" x14ac:dyDescent="0.3">
      <c r="A32" s="112"/>
      <c r="B32" s="57" t="s">
        <v>102</v>
      </c>
      <c r="C32" s="41" t="s">
        <v>83</v>
      </c>
      <c r="D32" s="41" t="s">
        <v>48</v>
      </c>
      <c r="E32" s="41"/>
      <c r="F32" s="58">
        <f t="shared" si="2"/>
        <v>123705</v>
      </c>
      <c r="G32" s="39"/>
      <c r="H32" s="19">
        <v>123705</v>
      </c>
      <c r="I32" s="38"/>
      <c r="J32" s="39"/>
      <c r="K32" s="39"/>
    </row>
    <row r="33" spans="1:11" ht="53.25" customHeight="1" x14ac:dyDescent="0.3">
      <c r="A33" s="112"/>
      <c r="B33" s="57" t="s">
        <v>98</v>
      </c>
      <c r="C33" s="41" t="s">
        <v>27</v>
      </c>
      <c r="D33" s="41" t="s">
        <v>49</v>
      </c>
      <c r="E33" s="41"/>
      <c r="F33" s="58">
        <f t="shared" si="2"/>
        <v>44800</v>
      </c>
      <c r="G33" s="39"/>
      <c r="H33" s="19">
        <v>44800</v>
      </c>
      <c r="I33" s="38"/>
      <c r="J33" s="39"/>
      <c r="K33" s="39"/>
    </row>
    <row r="34" spans="1:11" ht="60" customHeight="1" x14ac:dyDescent="0.3">
      <c r="A34" s="112"/>
      <c r="B34" s="57" t="s">
        <v>98</v>
      </c>
      <c r="C34" s="41" t="s">
        <v>28</v>
      </c>
      <c r="D34" s="41" t="s">
        <v>50</v>
      </c>
      <c r="E34" s="41"/>
      <c r="F34" s="58">
        <f t="shared" si="2"/>
        <v>99138</v>
      </c>
      <c r="G34" s="39">
        <v>99138</v>
      </c>
      <c r="H34" s="19"/>
      <c r="I34" s="38"/>
      <c r="J34" s="39"/>
      <c r="K34" s="39"/>
    </row>
    <row r="35" spans="1:11" ht="60.75" customHeight="1" x14ac:dyDescent="0.3">
      <c r="A35" s="112"/>
      <c r="B35" s="57" t="s">
        <v>98</v>
      </c>
      <c r="C35" s="41" t="s">
        <v>84</v>
      </c>
      <c r="D35" s="41" t="s">
        <v>51</v>
      </c>
      <c r="E35" s="41"/>
      <c r="F35" s="58">
        <f t="shared" si="2"/>
        <v>99999</v>
      </c>
      <c r="G35" s="39">
        <v>50099</v>
      </c>
      <c r="H35" s="19">
        <v>49900</v>
      </c>
      <c r="I35" s="38"/>
      <c r="J35" s="39"/>
      <c r="K35" s="39"/>
    </row>
    <row r="36" spans="1:11" ht="61.5" customHeight="1" x14ac:dyDescent="0.3">
      <c r="A36" s="112"/>
      <c r="B36" s="57" t="s">
        <v>98</v>
      </c>
      <c r="C36" s="41" t="s">
        <v>85</v>
      </c>
      <c r="D36" s="41" t="s">
        <v>52</v>
      </c>
      <c r="E36" s="41"/>
      <c r="F36" s="58">
        <f t="shared" si="2"/>
        <v>100000</v>
      </c>
      <c r="G36" s="39"/>
      <c r="H36" s="19">
        <v>100000</v>
      </c>
      <c r="I36" s="38"/>
      <c r="J36" s="39"/>
      <c r="K36" s="39"/>
    </row>
    <row r="37" spans="1:11" ht="58.5" customHeight="1" x14ac:dyDescent="0.3">
      <c r="A37" s="112"/>
      <c r="B37" s="57" t="s">
        <v>98</v>
      </c>
      <c r="C37" s="41" t="s">
        <v>86</v>
      </c>
      <c r="D37" s="41" t="s">
        <v>53</v>
      </c>
      <c r="E37" s="41"/>
      <c r="F37" s="58">
        <f t="shared" si="2"/>
        <v>98150</v>
      </c>
      <c r="G37" s="39">
        <v>8000</v>
      </c>
      <c r="H37" s="19">
        <v>90150</v>
      </c>
      <c r="I37" s="38"/>
      <c r="J37" s="39"/>
      <c r="K37" s="39"/>
    </row>
    <row r="38" spans="1:11" ht="58.5" customHeight="1" x14ac:dyDescent="0.3">
      <c r="A38" s="112"/>
      <c r="B38" s="57" t="s">
        <v>98</v>
      </c>
      <c r="C38" s="41" t="s">
        <v>87</v>
      </c>
      <c r="D38" s="41" t="s">
        <v>54</v>
      </c>
      <c r="E38" s="41"/>
      <c r="F38" s="58">
        <f>G38+H38</f>
        <v>98200</v>
      </c>
      <c r="G38" s="39">
        <v>54500</v>
      </c>
      <c r="H38" s="19">
        <v>43700</v>
      </c>
      <c r="I38" s="38"/>
      <c r="J38" s="39"/>
      <c r="K38" s="39"/>
    </row>
    <row r="39" spans="1:11" ht="38.25" customHeight="1" x14ac:dyDescent="0.3">
      <c r="A39" s="112"/>
      <c r="B39" s="57" t="s">
        <v>99</v>
      </c>
      <c r="C39" s="41" t="s">
        <v>88</v>
      </c>
      <c r="D39" s="41" t="s">
        <v>55</v>
      </c>
      <c r="E39" s="41"/>
      <c r="F39" s="58">
        <f t="shared" si="2"/>
        <v>99919</v>
      </c>
      <c r="G39" s="39">
        <v>52208</v>
      </c>
      <c r="H39" s="19">
        <v>47711</v>
      </c>
      <c r="I39" s="38"/>
      <c r="J39" s="39"/>
      <c r="K39" s="39"/>
    </row>
    <row r="40" spans="1:11" ht="60" customHeight="1" thickBot="1" x14ac:dyDescent="0.35">
      <c r="A40" s="113"/>
      <c r="B40" s="59" t="s">
        <v>99</v>
      </c>
      <c r="C40" s="47" t="s">
        <v>29</v>
      </c>
      <c r="D40" s="47" t="s">
        <v>56</v>
      </c>
      <c r="E40" s="47"/>
      <c r="F40" s="60">
        <f t="shared" si="2"/>
        <v>97500</v>
      </c>
      <c r="G40" s="61"/>
      <c r="H40" s="20">
        <v>97500</v>
      </c>
      <c r="I40" s="38"/>
      <c r="J40" s="39"/>
      <c r="K40" s="39"/>
    </row>
    <row r="41" spans="1:11" ht="27" customHeight="1" thickBot="1" x14ac:dyDescent="0.35">
      <c r="A41" s="108" t="s">
        <v>5</v>
      </c>
      <c r="B41" s="114"/>
      <c r="C41" s="114"/>
      <c r="D41" s="115"/>
      <c r="E41" s="62"/>
      <c r="F41" s="63">
        <f t="shared" ref="F41:K41" si="3">SUM(F30:F40)</f>
        <v>1060902</v>
      </c>
      <c r="G41" s="63">
        <f t="shared" si="3"/>
        <v>363436</v>
      </c>
      <c r="H41" s="21">
        <f t="shared" si="3"/>
        <v>697466</v>
      </c>
      <c r="I41" s="52">
        <f t="shared" si="3"/>
        <v>0</v>
      </c>
      <c r="J41" s="53">
        <f t="shared" si="3"/>
        <v>0</v>
      </c>
      <c r="K41" s="53">
        <f t="shared" si="3"/>
        <v>0</v>
      </c>
    </row>
    <row r="42" spans="1:11" ht="105.75" customHeight="1" thickBot="1" x14ac:dyDescent="0.35">
      <c r="A42" s="64" t="s">
        <v>57</v>
      </c>
      <c r="B42" s="65" t="s">
        <v>60</v>
      </c>
      <c r="C42" s="66" t="s">
        <v>89</v>
      </c>
      <c r="D42" s="66" t="s">
        <v>59</v>
      </c>
      <c r="E42" s="66"/>
      <c r="F42" s="67">
        <f>G42+H42</f>
        <v>59431</v>
      </c>
      <c r="G42" s="68">
        <v>30676</v>
      </c>
      <c r="H42" s="22">
        <v>28755</v>
      </c>
      <c r="I42" s="38"/>
      <c r="J42" s="39"/>
      <c r="K42" s="39"/>
    </row>
    <row r="43" spans="1:11" ht="27" customHeight="1" thickBot="1" x14ac:dyDescent="0.35">
      <c r="A43" s="108" t="s">
        <v>5</v>
      </c>
      <c r="B43" s="114"/>
      <c r="C43" s="114"/>
      <c r="D43" s="115"/>
      <c r="E43" s="62"/>
      <c r="F43" s="63">
        <f t="shared" ref="F43:K43" si="4">F42</f>
        <v>59431</v>
      </c>
      <c r="G43" s="63">
        <f t="shared" si="4"/>
        <v>30676</v>
      </c>
      <c r="H43" s="21">
        <f t="shared" si="4"/>
        <v>28755</v>
      </c>
      <c r="I43" s="52">
        <f t="shared" si="4"/>
        <v>0</v>
      </c>
      <c r="J43" s="53">
        <f t="shared" si="4"/>
        <v>0</v>
      </c>
      <c r="K43" s="53">
        <f t="shared" si="4"/>
        <v>0</v>
      </c>
    </row>
    <row r="44" spans="1:11" ht="90" customHeight="1" x14ac:dyDescent="0.3">
      <c r="A44" s="111" t="s">
        <v>100</v>
      </c>
      <c r="B44" s="69" t="s">
        <v>31</v>
      </c>
      <c r="C44" s="33" t="s">
        <v>90</v>
      </c>
      <c r="D44" s="33" t="s">
        <v>61</v>
      </c>
      <c r="E44" s="70"/>
      <c r="F44" s="67">
        <f>G44+H44</f>
        <v>99999</v>
      </c>
      <c r="G44" s="67"/>
      <c r="H44" s="18">
        <v>99999</v>
      </c>
      <c r="I44" s="52"/>
      <c r="J44" s="53"/>
      <c r="K44" s="53"/>
    </row>
    <row r="45" spans="1:11" ht="66" customHeight="1" thickBot="1" x14ac:dyDescent="0.35">
      <c r="A45" s="113"/>
      <c r="B45" s="71" t="s">
        <v>31</v>
      </c>
      <c r="C45" s="42" t="s">
        <v>30</v>
      </c>
      <c r="D45" s="42" t="s">
        <v>62</v>
      </c>
      <c r="E45" s="72"/>
      <c r="F45" s="53">
        <f>G45++H45</f>
        <v>100000</v>
      </c>
      <c r="G45" s="53"/>
      <c r="H45" s="19">
        <v>100000</v>
      </c>
      <c r="I45" s="52"/>
      <c r="J45" s="53"/>
      <c r="K45" s="53"/>
    </row>
    <row r="46" spans="1:11" ht="27" customHeight="1" thickBot="1" x14ac:dyDescent="0.35">
      <c r="A46" s="108" t="s">
        <v>5</v>
      </c>
      <c r="B46" s="114"/>
      <c r="C46" s="114"/>
      <c r="D46" s="115"/>
      <c r="E46" s="62"/>
      <c r="F46" s="63">
        <f>SUM(F44:F45)</f>
        <v>199999</v>
      </c>
      <c r="G46" s="63">
        <f>SUM(G44:G45)</f>
        <v>0</v>
      </c>
      <c r="H46" s="21">
        <f>SUM(H44:H45)</f>
        <v>199999</v>
      </c>
      <c r="I46" s="52"/>
      <c r="J46" s="53"/>
      <c r="K46" s="53"/>
    </row>
    <row r="47" spans="1:11" ht="96.75" customHeight="1" thickBot="1" x14ac:dyDescent="0.35">
      <c r="A47" s="64" t="s">
        <v>63</v>
      </c>
      <c r="B47" s="65" t="s">
        <v>64</v>
      </c>
      <c r="C47" s="66" t="s">
        <v>91</v>
      </c>
      <c r="D47" s="66" t="s">
        <v>65</v>
      </c>
      <c r="E47" s="62"/>
      <c r="F47" s="63">
        <f>G47+H47</f>
        <v>237581</v>
      </c>
      <c r="G47" s="63"/>
      <c r="H47" s="22">
        <v>237581</v>
      </c>
      <c r="I47" s="52"/>
      <c r="J47" s="53"/>
      <c r="K47" s="53"/>
    </row>
    <row r="48" spans="1:11" ht="27" customHeight="1" thickBot="1" x14ac:dyDescent="0.35">
      <c r="A48" s="97" t="s">
        <v>5</v>
      </c>
      <c r="B48" s="98"/>
      <c r="C48" s="98"/>
      <c r="D48" s="99"/>
      <c r="E48" s="73"/>
      <c r="F48" s="74">
        <f>F47</f>
        <v>237581</v>
      </c>
      <c r="G48" s="74">
        <f>G47</f>
        <v>0</v>
      </c>
      <c r="H48" s="75">
        <f>H47</f>
        <v>237581</v>
      </c>
      <c r="I48" s="52"/>
      <c r="J48" s="53"/>
      <c r="K48" s="53"/>
    </row>
    <row r="49" spans="1:11" ht="23.25" customHeight="1" thickBot="1" x14ac:dyDescent="0.35">
      <c r="A49" s="122" t="s">
        <v>6</v>
      </c>
      <c r="B49" s="123"/>
      <c r="C49" s="123"/>
      <c r="D49" s="124"/>
      <c r="E49" s="62"/>
      <c r="F49" s="63">
        <f>F29+F41+F43+F46+F48</f>
        <v>9340512</v>
      </c>
      <c r="G49" s="63">
        <f>G29+G41+G43+G48</f>
        <v>394112</v>
      </c>
      <c r="H49" s="21">
        <f>H29+H41+H43+H46+H48</f>
        <v>8946400</v>
      </c>
      <c r="I49" s="52" t="e">
        <f>I29+I41+I43+#REF!</f>
        <v>#REF!</v>
      </c>
      <c r="J49" s="53" t="e">
        <f>J29+J41+J43+#REF!</f>
        <v>#REF!</v>
      </c>
      <c r="K49" s="53" t="e">
        <f>K29+K41+K43+#REF!</f>
        <v>#REF!</v>
      </c>
    </row>
    <row r="51" spans="1:11" ht="66" customHeight="1" x14ac:dyDescent="0.3">
      <c r="A51" s="125" t="s">
        <v>103</v>
      </c>
      <c r="B51" s="125"/>
      <c r="C51" s="125"/>
      <c r="D51" s="125"/>
      <c r="E51" s="23"/>
      <c r="F51" s="23"/>
      <c r="G51" s="126" t="s">
        <v>104</v>
      </c>
      <c r="H51" s="126"/>
    </row>
    <row r="52" spans="1:11" ht="47.25" hidden="1" customHeight="1" x14ac:dyDescent="0.3">
      <c r="G52" s="7"/>
    </row>
    <row r="53" spans="1:11" hidden="1" x14ac:dyDescent="0.3">
      <c r="G53" s="7"/>
    </row>
    <row r="54" spans="1:11" hidden="1" x14ac:dyDescent="0.3">
      <c r="G54" s="7"/>
    </row>
    <row r="55" spans="1:11" ht="23.25" hidden="1" thickBot="1" x14ac:dyDescent="0.35">
      <c r="A55" s="116" t="s">
        <v>18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8"/>
    </row>
    <row r="56" spans="1:11" hidden="1" x14ac:dyDescent="0.3">
      <c r="G56" s="7"/>
    </row>
    <row r="57" spans="1:11" ht="64.5" hidden="1" customHeight="1" x14ac:dyDescent="0.3">
      <c r="A57" s="119" t="s">
        <v>1</v>
      </c>
      <c r="B57" s="76" t="s">
        <v>8</v>
      </c>
      <c r="C57" s="77" t="s">
        <v>19</v>
      </c>
      <c r="D57" s="42" t="s">
        <v>20</v>
      </c>
      <c r="E57" s="78"/>
      <c r="F57" s="79"/>
      <c r="G57" s="80"/>
      <c r="H57" s="80"/>
      <c r="I57" s="80"/>
      <c r="J57" s="80">
        <v>19621.37</v>
      </c>
      <c r="K57" s="9"/>
    </row>
    <row r="58" spans="1:11" ht="100.5" hidden="1" customHeight="1" x14ac:dyDescent="0.3">
      <c r="A58" s="119"/>
      <c r="B58" s="81"/>
      <c r="C58" s="42"/>
      <c r="D58" s="42"/>
      <c r="E58" s="78"/>
      <c r="F58" s="79"/>
      <c r="G58" s="82"/>
      <c r="H58" s="82"/>
      <c r="I58" s="82"/>
      <c r="J58" s="82"/>
      <c r="K58" s="9"/>
    </row>
    <row r="59" spans="1:11" hidden="1" x14ac:dyDescent="0.3">
      <c r="A59" s="120" t="s">
        <v>17</v>
      </c>
      <c r="B59" s="120"/>
      <c r="C59" s="120"/>
      <c r="D59" s="120"/>
      <c r="E59" s="10">
        <f t="shared" ref="E59:J59" si="5">SUM(E57:E58)</f>
        <v>0</v>
      </c>
      <c r="F59" s="10">
        <f t="shared" si="5"/>
        <v>0</v>
      </c>
      <c r="G59" s="10">
        <f t="shared" si="5"/>
        <v>0</v>
      </c>
      <c r="H59" s="10">
        <f t="shared" si="5"/>
        <v>0</v>
      </c>
      <c r="I59" s="10">
        <f t="shared" si="5"/>
        <v>0</v>
      </c>
      <c r="J59" s="10">
        <f t="shared" si="5"/>
        <v>19621.37</v>
      </c>
      <c r="K59" s="9"/>
    </row>
    <row r="60" spans="1:11" hidden="1" x14ac:dyDescent="0.3">
      <c r="G60" s="7"/>
    </row>
    <row r="61" spans="1:11" hidden="1" x14ac:dyDescent="0.3">
      <c r="G61" s="7"/>
      <c r="H61" s="121" t="s">
        <v>21</v>
      </c>
      <c r="I61" s="121"/>
      <c r="J61" s="11" t="e">
        <f>J49+J59</f>
        <v>#REF!</v>
      </c>
    </row>
    <row r="62" spans="1:11" hidden="1" x14ac:dyDescent="0.3">
      <c r="G62" s="7"/>
    </row>
    <row r="63" spans="1:11" hidden="1" x14ac:dyDescent="0.3">
      <c r="G63" s="7"/>
    </row>
    <row r="64" spans="1:11" x14ac:dyDescent="0.3">
      <c r="G64" s="7"/>
    </row>
    <row r="65" spans="1:16134" s="4" customFormat="1" x14ac:dyDescent="0.3">
      <c r="A65" s="1"/>
      <c r="B65" s="5"/>
      <c r="C65" s="6"/>
      <c r="D65" s="6"/>
      <c r="E65" s="6"/>
      <c r="F65" s="6"/>
      <c r="G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</row>
  </sheetData>
  <mergeCells count="31">
    <mergeCell ref="A55:K55"/>
    <mergeCell ref="A57:A58"/>
    <mergeCell ref="A59:D59"/>
    <mergeCell ref="H61:I61"/>
    <mergeCell ref="A49:D49"/>
    <mergeCell ref="A51:D51"/>
    <mergeCell ref="G51:H51"/>
    <mergeCell ref="A48:D48"/>
    <mergeCell ref="J7:J9"/>
    <mergeCell ref="K7:K9"/>
    <mergeCell ref="F8:F9"/>
    <mergeCell ref="G8:H8"/>
    <mergeCell ref="A11:A28"/>
    <mergeCell ref="A29:D29"/>
    <mergeCell ref="A30:A40"/>
    <mergeCell ref="A41:D41"/>
    <mergeCell ref="A43:D43"/>
    <mergeCell ref="A46:D46"/>
    <mergeCell ref="A44:A45"/>
    <mergeCell ref="A7:A9"/>
    <mergeCell ref="B7:B9"/>
    <mergeCell ref="I6:K6"/>
    <mergeCell ref="C7:C9"/>
    <mergeCell ref="D7:D9"/>
    <mergeCell ref="E7:E8"/>
    <mergeCell ref="E1:G1"/>
    <mergeCell ref="D2:H4"/>
    <mergeCell ref="G5:H5"/>
    <mergeCell ref="A6:H6"/>
    <mergeCell ref="F7:H7"/>
    <mergeCell ref="I7:I9"/>
  </mergeCells>
  <printOptions horizontalCentered="1"/>
  <pageMargins left="1.3779527559055118" right="0.39370078740157483" top="0.78740157480314965" bottom="0.78740157480314965" header="0" footer="0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Matviiv</cp:lastModifiedBy>
  <cp:lastPrinted>2021-01-22T11:54:56Z</cp:lastPrinted>
  <dcterms:created xsi:type="dcterms:W3CDTF">2016-06-02T05:14:22Z</dcterms:created>
  <dcterms:modified xsi:type="dcterms:W3CDTF">2021-01-22T11:55:00Z</dcterms:modified>
</cp:coreProperties>
</file>