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Жигайло\2020\РІШЕННЯ\МВК\ГРУДЕНЬ\БЮДЖЕТ 2021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Print_Titles" localSheetId="0">TDSheet!$10:$11</definedName>
  </definedNames>
  <calcPr calcId="162913"/>
</workbook>
</file>

<file path=xl/calcChain.xml><?xml version="1.0" encoding="utf-8"?>
<calcChain xmlns="http://schemas.openxmlformats.org/spreadsheetml/2006/main">
  <c r="F92" i="1" l="1"/>
  <c r="E92" i="1" l="1"/>
  <c r="D92" i="1"/>
  <c r="E69" i="1"/>
  <c r="D69" i="1"/>
  <c r="E51" i="1"/>
  <c r="D51" i="1"/>
  <c r="D15" i="1"/>
  <c r="E94" i="1"/>
  <c r="F94" i="1"/>
  <c r="F91" i="1" s="1"/>
  <c r="D94" i="1"/>
  <c r="C97" i="1" l="1"/>
  <c r="E76" i="1"/>
  <c r="F86" i="1"/>
  <c r="F85" i="1"/>
  <c r="E87" i="1"/>
  <c r="F82" i="1"/>
  <c r="F74" i="1" l="1"/>
  <c r="D43" i="1" l="1"/>
  <c r="C46" i="1"/>
  <c r="C96" i="1" l="1"/>
  <c r="C95" i="1" l="1"/>
  <c r="C94" i="1" l="1"/>
  <c r="E91" i="1"/>
  <c r="E90" i="1" s="1"/>
  <c r="F90" i="1"/>
  <c r="D91" i="1"/>
  <c r="D90" i="1" s="1"/>
  <c r="D58" i="1"/>
  <c r="C62" i="1"/>
  <c r="C93" i="1" l="1"/>
  <c r="C22" i="1" l="1"/>
  <c r="C23" i="1"/>
  <c r="C24" i="1"/>
  <c r="C27" i="1"/>
  <c r="C28" i="1"/>
  <c r="C29" i="1"/>
  <c r="C30" i="1"/>
  <c r="C31" i="1"/>
  <c r="C32" i="1"/>
  <c r="C33" i="1"/>
  <c r="C34" i="1"/>
  <c r="C35" i="1"/>
  <c r="C36" i="1"/>
  <c r="C38" i="1"/>
  <c r="C39" i="1"/>
  <c r="C41" i="1"/>
  <c r="C42" i="1"/>
  <c r="C44" i="1"/>
  <c r="C45" i="1"/>
  <c r="C49" i="1"/>
  <c r="C52" i="1"/>
  <c r="C53" i="1"/>
  <c r="C54" i="1"/>
  <c r="C55" i="1"/>
  <c r="C56" i="1"/>
  <c r="C59" i="1"/>
  <c r="C60" i="1"/>
  <c r="C61" i="1"/>
  <c r="C64" i="1"/>
  <c r="C66" i="1"/>
  <c r="C67" i="1"/>
  <c r="C70" i="1"/>
  <c r="C71" i="1"/>
  <c r="C73" i="1"/>
  <c r="C74" i="1"/>
  <c r="C77" i="1"/>
  <c r="C78" i="1"/>
  <c r="C79" i="1"/>
  <c r="C82" i="1"/>
  <c r="C85" i="1"/>
  <c r="C86" i="1"/>
  <c r="C88" i="1"/>
  <c r="C17" i="1"/>
  <c r="C18" i="1"/>
  <c r="C19" i="1"/>
  <c r="C20" i="1"/>
  <c r="C16" i="1"/>
  <c r="C92" i="1" l="1"/>
  <c r="D37" i="1" l="1"/>
  <c r="C37" i="1" s="1"/>
  <c r="D21" i="1"/>
  <c r="C21" i="1" s="1"/>
  <c r="C69" i="1" l="1"/>
  <c r="C58" i="1"/>
  <c r="E48" i="1"/>
  <c r="D26" i="1"/>
  <c r="C26" i="1" s="1"/>
  <c r="F68" i="1"/>
  <c r="F50" i="1" s="1"/>
  <c r="F81" i="1"/>
  <c r="C43" i="1"/>
  <c r="D40" i="1"/>
  <c r="C40" i="1" s="1"/>
  <c r="E72" i="1"/>
  <c r="C72" i="1" s="1"/>
  <c r="D63" i="1"/>
  <c r="C63" i="1" s="1"/>
  <c r="C87" i="1"/>
  <c r="E84" i="1"/>
  <c r="E81" i="1"/>
  <c r="C81" i="1" s="1"/>
  <c r="D65" i="1"/>
  <c r="D57" i="1" s="1"/>
  <c r="D68" i="1"/>
  <c r="D50" i="1" l="1"/>
  <c r="C51" i="1"/>
  <c r="D14" i="1"/>
  <c r="C14" i="1" s="1"/>
  <c r="C15" i="1"/>
  <c r="C57" i="1"/>
  <c r="C65" i="1"/>
  <c r="E83" i="1"/>
  <c r="C83" i="1" s="1"/>
  <c r="C84" i="1"/>
  <c r="E47" i="1"/>
  <c r="C48" i="1"/>
  <c r="E75" i="1"/>
  <c r="C75" i="1" s="1"/>
  <c r="C76" i="1"/>
  <c r="F84" i="1"/>
  <c r="F83" i="1" s="1"/>
  <c r="F80" i="1" s="1"/>
  <c r="F89" i="1" s="1"/>
  <c r="F98" i="1" s="1"/>
  <c r="C91" i="1"/>
  <c r="E80" i="1"/>
  <c r="D25" i="1"/>
  <c r="C25" i="1" s="1"/>
  <c r="E68" i="1"/>
  <c r="C68" i="1" s="1"/>
  <c r="C80" i="1" l="1"/>
  <c r="E13" i="1"/>
  <c r="C47" i="1"/>
  <c r="D13" i="1"/>
  <c r="D89" i="1" s="1"/>
  <c r="D98" i="1" s="1"/>
  <c r="C90" i="1"/>
  <c r="E50" i="1"/>
  <c r="E89" i="1" s="1"/>
  <c r="C89" i="1" l="1"/>
  <c r="E98" i="1"/>
  <c r="C13" i="1"/>
  <c r="C50" i="1"/>
  <c r="C98" i="1" l="1"/>
</calcChain>
</file>

<file path=xl/sharedStrings.xml><?xml version="1.0" encoding="utf-8"?>
<sst xmlns="http://schemas.openxmlformats.org/spreadsheetml/2006/main" count="103" uniqueCount="101">
  <si>
    <t>(грн.)</t>
  </si>
  <si>
    <t>Код</t>
  </si>
  <si>
    <t>Загальний фонд</t>
  </si>
  <si>
    <t>Спеціальний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</si>
  <si>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</si>
  <si>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</si>
  <si>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</si>
  <si>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</si>
  <si>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</si>
  <si>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</si>
  <si>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</si>
  <si>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</si>
  <si>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</si>
  <si>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</si>
  <si>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</si>
  <si>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</si>
  <si>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</si>
  <si>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</si>
  <si>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</si>
  <si>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</si>
  <si>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</si>
  <si>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</si>
  <si>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</si>
  <si>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</si>
  <si>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</si>
  <si>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Надходження коштів від відшкодування втрат сільськогосподарського і лісогосподарського виробництва</t>
  </si>
  <si>
    <t>Адміністративні збори та платежі, доходи від некомерційної господарської діяльності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</si>
  <si>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</si>
  <si>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</si>
  <si>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</si>
  <si>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</si>
  <si>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</si>
  <si>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</si>
  <si>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</si>
  <si>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</si>
  <si>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</si>
  <si>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</si>
  <si>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</si>
  <si>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</si>
  <si>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</si>
  <si>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</si>
  <si>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</si>
  <si>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</si>
  <si>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</si>
  <si>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</si>
  <si>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</si>
  <si>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</si>
  <si>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</si>
  <si>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</t>
  </si>
  <si>
    <t>Від органів державного управління</t>
  </si>
  <si>
    <t>Секретар міської ради</t>
  </si>
  <si>
    <t>Податок на майно</t>
  </si>
  <si>
    <t>Плата за надання інших адміністративних послуг</t>
  </si>
  <si>
    <t>Доходи від операцій з кредитування та надання гарантій</t>
  </si>
  <si>
    <t>Податок та збір на доходи фізичних осіб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</si>
  <si>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</si>
  <si>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</si>
  <si>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</si>
  <si>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</si>
  <si>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</si>
  <si>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</si>
  <si>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</si>
  <si>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</si>
  <si>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</si>
  <si>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</si>
  <si>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</si>
  <si>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Внутрішні податки на товари та послуги</t>
  </si>
  <si>
    <t xml:space="preserve">Акцизний податок з реалізації суб'єктами господарювання роздрібної торгівлі підакцизних товарів                                                                    </t>
  </si>
  <si>
    <t xml:space="preserve">Місцеві податки </t>
  </si>
  <si>
    <t>Плата за надання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</si>
  <si>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</si>
  <si>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</si>
  <si>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бюджетних установ від додаткової (господарської) діяльності</t>
  </si>
  <si>
    <t xml:space="preserve"> Додаток 1</t>
  </si>
  <si>
    <t>до рішення ___ сесії міської ради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</si>
  <si>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</si>
  <si>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Освітня субвенція з державного бюджету місцевим бюджетам</t>
  </si>
  <si>
    <t>Акцизний податок з вироблених в Українi пiдакцизних товарiв  (Пальне)</t>
  </si>
  <si>
    <t>Акцизний податок з ввезених на митну територiю України пiдакцизних товарiв (Пальне)</t>
  </si>
  <si>
    <t>Збір за місця для паркування транспортних засобів, сплачений фізичними особами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</si>
  <si>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</si>
  <si>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Інші субвенції з місцевого бюджету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</si>
  <si>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</si>
  <si>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Субвенції з державного бюджету місцевим бюджетам</t>
  </si>
  <si>
    <t>Субвенції з місцевих бюджетів іншим місцевим бюджетам</t>
  </si>
  <si>
    <t>Усього</t>
  </si>
  <si>
    <t>у тому числі бюджет розвитку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</si>
  <si>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</si>
  <si>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 відповідної субвенції з державного бюджету</t>
  </si>
  <si>
    <t>Найменування згідно з Класифікацією доходів бюджету</t>
  </si>
  <si>
    <t>усього</t>
  </si>
  <si>
    <t xml:space="preserve">ДОХОДИ </t>
  </si>
  <si>
    <t xml:space="preserve">       09533000000       </t>
  </si>
  <si>
    <t>(код бюджету)</t>
  </si>
  <si>
    <t>Усього доходів (без урахування міжбюджетних трансфертів)</t>
  </si>
  <si>
    <t>В.Синишин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</si>
  <si>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</si>
  <si>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</si>
  <si>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бюджету Івано-Франківської міської територіальної громади на 2021 рік</t>
  </si>
  <si>
    <t xml:space="preserve"> від __________2020 року   №_______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</si>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</sst>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name val="Arial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rgb="FF00000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3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3" fontId="3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center" wrapText="1"/>
    </xf>
    <xf numFmtId="1" fontId="3" fillId="2" borderId="6" xfId="0" applyNumberFormat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" fontId="3" fillId="2" borderId="9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3" fontId="9" fillId="2" borderId="3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1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3" fontId="2" fillId="2" borderId="10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_Довідка та прогноз на 2009р.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00"/>
  <sheetViews>
    <sheetView tabSelected="1" view="pageBreakPreview" topLeftCell="A73" zoomScaleNormal="110" zoomScaleSheetLayoutView="100" workbookViewId="0">
      <selection activeCell="B15" sqref="B15"/>
    </sheetView>
  </sheetViews>
  <sheetFormatPr defaultColWidth="10.1640625" defaultRowHeight="11.45" customHeight="1" x14ac:dyDescent="0.2"/>
  <cols>
    <col min="1" max="1" width="12" style="2" customWidth="1"/>
    <col min="2" max="2" width="68.33203125" style="2" customWidth="1"/>
    <col min="3" max="6" width="18.83203125" style="2" customWidth="1"/>
    <col min="7" max="16384" width="10.1640625" style="3"/>
  </cols>
  <sheetData>
    <row r="1" spans="1:6" ht="13.5" customHeight="1" x14ac:dyDescent="0.2">
      <c r="D1" s="52" t="s">
        <v>73</v>
      </c>
      <c r="E1" s="52"/>
      <c r="F1" s="52"/>
    </row>
    <row r="2" spans="1:6" ht="12" customHeight="1" x14ac:dyDescent="0.2">
      <c r="D2" s="52" t="s">
        <v>74</v>
      </c>
      <c r="E2" s="52"/>
      <c r="F2" s="52"/>
    </row>
    <row r="3" spans="1:6" ht="11.45" customHeight="1" x14ac:dyDescent="0.2">
      <c r="D3" s="52" t="s">
        <v>99</v>
      </c>
      <c r="E3" s="52"/>
      <c r="F3" s="52"/>
    </row>
    <row r="4" spans="1:6" ht="12" x14ac:dyDescent="0.2"/>
    <row r="5" spans="1:6" ht="15.75" x14ac:dyDescent="0.2">
      <c r="A5" s="57" t="s">
        <v>91</v>
      </c>
      <c r="B5" s="57"/>
      <c r="C5" s="57"/>
      <c r="D5" s="57"/>
      <c r="E5" s="57"/>
      <c r="F5" s="57"/>
    </row>
    <row r="6" spans="1:6" ht="12.75" customHeight="1" x14ac:dyDescent="0.2">
      <c r="A6" s="57" t="s">
        <v>98</v>
      </c>
      <c r="B6" s="57"/>
      <c r="C6" s="57"/>
      <c r="D6" s="57"/>
      <c r="E6" s="57"/>
      <c r="F6" s="57"/>
    </row>
    <row r="7" spans="1:6" ht="13.5" customHeight="1" x14ac:dyDescent="0.2">
      <c r="A7" s="61" t="s">
        <v>92</v>
      </c>
      <c r="B7" s="61"/>
      <c r="C7" s="61"/>
      <c r="D7" s="61"/>
      <c r="E7" s="61"/>
      <c r="F7" s="61"/>
    </row>
    <row r="8" spans="1:6" ht="12" customHeight="1" x14ac:dyDescent="0.2">
      <c r="A8" s="62" t="s">
        <v>93</v>
      </c>
      <c r="B8" s="62"/>
      <c r="C8" s="62"/>
      <c r="D8" s="62"/>
      <c r="E8" s="62"/>
      <c r="F8" s="62"/>
    </row>
    <row r="9" spans="1:6" ht="11.1" customHeight="1" x14ac:dyDescent="0.2">
      <c r="F9" s="4" t="s">
        <v>0</v>
      </c>
    </row>
    <row r="10" spans="1:6" ht="16.5" customHeight="1" x14ac:dyDescent="0.2">
      <c r="A10" s="58" t="s">
        <v>1</v>
      </c>
      <c r="B10" s="58" t="s">
        <v>89</v>
      </c>
      <c r="C10" s="59" t="s">
        <v>85</v>
      </c>
      <c r="D10" s="58" t="s">
        <v>2</v>
      </c>
      <c r="E10" s="58" t="s">
        <v>3</v>
      </c>
      <c r="F10" s="58"/>
    </row>
    <row r="11" spans="1:6" ht="29.25" customHeight="1" x14ac:dyDescent="0.2">
      <c r="A11" s="58"/>
      <c r="B11" s="58"/>
      <c r="C11" s="60"/>
      <c r="D11" s="58"/>
      <c r="E11" s="42" t="s">
        <v>90</v>
      </c>
      <c r="F11" s="42" t="s">
        <v>86</v>
      </c>
    </row>
    <row r="12" spans="1:6" ht="12.75" customHeight="1" x14ac:dyDescent="0.2">
      <c r="A12" s="42">
        <v>1</v>
      </c>
      <c r="B12" s="42">
        <v>2</v>
      </c>
      <c r="C12" s="43">
        <v>3</v>
      </c>
      <c r="D12" s="42">
        <v>4</v>
      </c>
      <c r="E12" s="42">
        <v>5</v>
      </c>
      <c r="F12" s="42">
        <v>6</v>
      </c>
    </row>
    <row r="13" spans="1:6" s="8" customFormat="1" ht="14.25" x14ac:dyDescent="0.2">
      <c r="A13" s="31">
        <v>10000000</v>
      </c>
      <c r="B13" s="32" t="s">
        <v>4</v>
      </c>
      <c r="C13" s="35">
        <f>D13+E13</f>
        <v>2243403100</v>
      </c>
      <c r="D13" s="34">
        <f>D14+D21+D25+D47</f>
        <v>2243273100</v>
      </c>
      <c r="E13" s="34">
        <f>E14+E24+E25+E47</f>
        <v>130000</v>
      </c>
      <c r="F13" s="34"/>
    </row>
    <row r="14" spans="1:6" s="8" customFormat="1" ht="24" x14ac:dyDescent="0.2">
      <c r="A14" s="5">
        <v>11000000</v>
      </c>
      <c r="B14" s="9" t="s">
        <v>5</v>
      </c>
      <c r="C14" s="6">
        <f t="shared" ref="C14:C15" si="0">D14+E14</f>
        <v>1525573100</v>
      </c>
      <c r="D14" s="7">
        <f>D15+D20</f>
        <v>1525573100</v>
      </c>
      <c r="E14" s="7"/>
      <c r="F14" s="7"/>
    </row>
    <row r="15" spans="1:6" s="8" customFormat="1" ht="12" x14ac:dyDescent="0.2">
      <c r="A15" s="5">
        <v>11010000</v>
      </c>
      <c r="B15" s="9" t="s">
        <v>54</v>
      </c>
      <c r="C15" s="6">
        <f t="shared" si="0"/>
        <v>1524273100</v>
      </c>
      <c r="D15" s="7">
        <f>D16+D17+D18+D19</f>
        <v>1524273100</v>
      </c>
      <c r="E15" s="7"/>
      <c r="F15" s="7"/>
    </row>
    <row r="16" spans="1:6" ht="24" x14ac:dyDescent="0.2">
      <c r="A16" s="10">
        <v>11010100</v>
      </c>
      <c r="B16" s="11" t="s">
        <v>6</v>
      </c>
      <c r="C16" s="12">
        <f>D16+E16</f>
        <v>1389273100</v>
      </c>
      <c r="D16" s="1">
        <v>1389273100</v>
      </c>
      <c r="E16" s="1"/>
      <c r="F16" s="1"/>
    </row>
    <row r="17" spans="1:6" ht="36" x14ac:dyDescent="0.2">
      <c r="A17" s="10">
        <v>11010200</v>
      </c>
      <c r="B17" s="11" t="s">
        <v>7</v>
      </c>
      <c r="C17" s="12">
        <f t="shared" ref="C17:C20" si="1">D17+E17</f>
        <v>90000000</v>
      </c>
      <c r="D17" s="1">
        <v>90000000</v>
      </c>
      <c r="E17" s="1"/>
      <c r="F17" s="1"/>
    </row>
    <row r="18" spans="1:6" ht="24" x14ac:dyDescent="0.2">
      <c r="A18" s="10">
        <v>11010400</v>
      </c>
      <c r="B18" s="11" t="s">
        <v>8</v>
      </c>
      <c r="C18" s="12">
        <f t="shared" si="1"/>
        <v>22000000</v>
      </c>
      <c r="D18" s="1">
        <v>22000000</v>
      </c>
      <c r="E18" s="1"/>
      <c r="F18" s="1"/>
    </row>
    <row r="19" spans="1:6" ht="24" x14ac:dyDescent="0.2">
      <c r="A19" s="10">
        <v>11010500</v>
      </c>
      <c r="B19" s="11" t="s">
        <v>9</v>
      </c>
      <c r="C19" s="12">
        <f t="shared" si="1"/>
        <v>23000000</v>
      </c>
      <c r="D19" s="1">
        <v>23000000</v>
      </c>
      <c r="E19" s="1"/>
      <c r="F19" s="1"/>
    </row>
    <row r="20" spans="1:6" ht="24" x14ac:dyDescent="0.2">
      <c r="A20" s="13">
        <v>11020200</v>
      </c>
      <c r="B20" s="14" t="s">
        <v>10</v>
      </c>
      <c r="C20" s="12">
        <f t="shared" si="1"/>
        <v>1300000</v>
      </c>
      <c r="D20" s="15">
        <v>1300000</v>
      </c>
      <c r="E20" s="1"/>
      <c r="F20" s="1"/>
    </row>
    <row r="21" spans="1:6" s="8" customFormat="1" ht="12" x14ac:dyDescent="0.2">
      <c r="A21" s="29">
        <v>14000000</v>
      </c>
      <c r="B21" s="30" t="s">
        <v>66</v>
      </c>
      <c r="C21" s="16">
        <f>D21+E21</f>
        <v>170000000</v>
      </c>
      <c r="D21" s="17">
        <f>D24+D22+D23</f>
        <v>170000000</v>
      </c>
      <c r="E21" s="7"/>
      <c r="F21" s="7"/>
    </row>
    <row r="22" spans="1:6" ht="12" x14ac:dyDescent="0.2">
      <c r="A22" s="44">
        <v>14021900</v>
      </c>
      <c r="B22" s="45" t="s">
        <v>77</v>
      </c>
      <c r="C22" s="18">
        <f t="shared" ref="C22:C84" si="2">D22+E22</f>
        <v>13500000</v>
      </c>
      <c r="D22" s="15">
        <v>13500000</v>
      </c>
      <c r="E22" s="1"/>
      <c r="F22" s="1"/>
    </row>
    <row r="23" spans="1:6" ht="24" x14ac:dyDescent="0.2">
      <c r="A23" s="44">
        <v>14031900</v>
      </c>
      <c r="B23" s="45" t="s">
        <v>78</v>
      </c>
      <c r="C23" s="18">
        <f t="shared" si="2"/>
        <v>46500000</v>
      </c>
      <c r="D23" s="15">
        <v>46500000</v>
      </c>
      <c r="E23" s="1"/>
      <c r="F23" s="1"/>
    </row>
    <row r="24" spans="1:6" ht="24" x14ac:dyDescent="0.2">
      <c r="A24" s="19">
        <v>14040000</v>
      </c>
      <c r="B24" s="20" t="s">
        <v>67</v>
      </c>
      <c r="C24" s="18">
        <f t="shared" si="2"/>
        <v>110000000</v>
      </c>
      <c r="D24" s="15">
        <v>110000000</v>
      </c>
      <c r="E24" s="1"/>
      <c r="F24" s="1"/>
    </row>
    <row r="25" spans="1:6" s="8" customFormat="1" ht="12" x14ac:dyDescent="0.2">
      <c r="A25" s="5">
        <v>18000000</v>
      </c>
      <c r="B25" s="21" t="s">
        <v>68</v>
      </c>
      <c r="C25" s="16">
        <f t="shared" si="2"/>
        <v>547700000</v>
      </c>
      <c r="D25" s="17">
        <f>D26+D37+D40+D43</f>
        <v>547700000</v>
      </c>
      <c r="E25" s="7"/>
      <c r="F25" s="7"/>
    </row>
    <row r="26" spans="1:6" s="8" customFormat="1" ht="12" x14ac:dyDescent="0.2">
      <c r="A26" s="5">
        <v>18010000</v>
      </c>
      <c r="B26" s="9" t="s">
        <v>51</v>
      </c>
      <c r="C26" s="16">
        <f t="shared" si="2"/>
        <v>196200000</v>
      </c>
      <c r="D26" s="7">
        <f>D27+D28+D29+D30+D31+D32+D33+D34+D35+D36</f>
        <v>196200000</v>
      </c>
      <c r="E26" s="7"/>
      <c r="F26" s="7"/>
    </row>
    <row r="27" spans="1:6" ht="24" x14ac:dyDescent="0.2">
      <c r="A27" s="10">
        <v>18010100</v>
      </c>
      <c r="B27" s="11" t="s">
        <v>55</v>
      </c>
      <c r="C27" s="18">
        <f t="shared" si="2"/>
        <v>300000</v>
      </c>
      <c r="D27" s="1">
        <v>300000</v>
      </c>
      <c r="E27" s="1"/>
      <c r="F27" s="1"/>
    </row>
    <row r="28" spans="1:6" ht="24" x14ac:dyDescent="0.2">
      <c r="A28" s="10">
        <v>18010200</v>
      </c>
      <c r="B28" s="11" t="s">
        <v>56</v>
      </c>
      <c r="C28" s="18">
        <f t="shared" si="2"/>
        <v>13000000</v>
      </c>
      <c r="D28" s="1">
        <v>13000000</v>
      </c>
      <c r="E28" s="1"/>
      <c r="F28" s="1"/>
    </row>
    <row r="29" spans="1:6" ht="24" x14ac:dyDescent="0.2">
      <c r="A29" s="10">
        <v>18010300</v>
      </c>
      <c r="B29" s="11" t="s">
        <v>57</v>
      </c>
      <c r="C29" s="18">
        <f t="shared" si="2"/>
        <v>12300000</v>
      </c>
      <c r="D29" s="1">
        <v>12300000</v>
      </c>
      <c r="E29" s="1"/>
      <c r="F29" s="1"/>
    </row>
    <row r="30" spans="1:6" ht="24" x14ac:dyDescent="0.2">
      <c r="A30" s="10">
        <v>18010400</v>
      </c>
      <c r="B30" s="11" t="s">
        <v>58</v>
      </c>
      <c r="C30" s="18">
        <f t="shared" si="2"/>
        <v>35000000</v>
      </c>
      <c r="D30" s="1">
        <v>35000000</v>
      </c>
      <c r="E30" s="1"/>
      <c r="F30" s="1"/>
    </row>
    <row r="31" spans="1:6" ht="12" x14ac:dyDescent="0.2">
      <c r="A31" s="10">
        <v>18010500</v>
      </c>
      <c r="B31" s="11" t="s">
        <v>11</v>
      </c>
      <c r="C31" s="18">
        <f t="shared" si="2"/>
        <v>55000000</v>
      </c>
      <c r="D31" s="1">
        <v>55000000</v>
      </c>
      <c r="E31" s="1"/>
      <c r="F31" s="1"/>
    </row>
    <row r="32" spans="1:6" ht="12" x14ac:dyDescent="0.2">
      <c r="A32" s="10">
        <v>18010600</v>
      </c>
      <c r="B32" s="11" t="s">
        <v>12</v>
      </c>
      <c r="C32" s="18">
        <f t="shared" si="2"/>
        <v>65000000</v>
      </c>
      <c r="D32" s="1">
        <v>65000000</v>
      </c>
      <c r="E32" s="1"/>
      <c r="F32" s="1"/>
    </row>
    <row r="33" spans="1:6" ht="12" x14ac:dyDescent="0.2">
      <c r="A33" s="10">
        <v>18010700</v>
      </c>
      <c r="B33" s="11" t="s">
        <v>13</v>
      </c>
      <c r="C33" s="18">
        <f t="shared" si="2"/>
        <v>6000000</v>
      </c>
      <c r="D33" s="1">
        <v>6000000</v>
      </c>
      <c r="E33" s="1"/>
      <c r="F33" s="1"/>
    </row>
    <row r="34" spans="1:6" ht="12" x14ac:dyDescent="0.2">
      <c r="A34" s="10">
        <v>18010900</v>
      </c>
      <c r="B34" s="11" t="s">
        <v>14</v>
      </c>
      <c r="C34" s="18">
        <f t="shared" si="2"/>
        <v>7000000</v>
      </c>
      <c r="D34" s="1">
        <v>7000000</v>
      </c>
      <c r="E34" s="1"/>
      <c r="F34" s="1"/>
    </row>
    <row r="35" spans="1:6" ht="12" x14ac:dyDescent="0.2">
      <c r="A35" s="10">
        <v>18011000</v>
      </c>
      <c r="B35" s="11" t="s">
        <v>59</v>
      </c>
      <c r="C35" s="18">
        <f t="shared" si="2"/>
        <v>1600000</v>
      </c>
      <c r="D35" s="1">
        <v>1600000</v>
      </c>
      <c r="E35" s="1"/>
      <c r="F35" s="1"/>
    </row>
    <row r="36" spans="1:6" ht="12" x14ac:dyDescent="0.2">
      <c r="A36" s="10">
        <v>18011100</v>
      </c>
      <c r="B36" s="11" t="s">
        <v>60</v>
      </c>
      <c r="C36" s="18">
        <f t="shared" si="2"/>
        <v>1000000</v>
      </c>
      <c r="D36" s="1">
        <v>1000000</v>
      </c>
      <c r="E36" s="1"/>
      <c r="F36" s="1"/>
    </row>
    <row r="37" spans="1:6" s="8" customFormat="1" ht="12" x14ac:dyDescent="0.2">
      <c r="A37" s="5">
        <v>18020000</v>
      </c>
      <c r="B37" s="9" t="s">
        <v>61</v>
      </c>
      <c r="C37" s="16">
        <f t="shared" si="2"/>
        <v>1700000</v>
      </c>
      <c r="D37" s="7">
        <f>D38+D39</f>
        <v>1700000</v>
      </c>
      <c r="E37" s="7"/>
      <c r="F37" s="7"/>
    </row>
    <row r="38" spans="1:6" ht="24" x14ac:dyDescent="0.2">
      <c r="A38" s="10">
        <v>18020100</v>
      </c>
      <c r="B38" s="11" t="s">
        <v>62</v>
      </c>
      <c r="C38" s="18">
        <f t="shared" si="2"/>
        <v>1100000</v>
      </c>
      <c r="D38" s="1">
        <v>1100000</v>
      </c>
      <c r="E38" s="1"/>
      <c r="F38" s="1"/>
    </row>
    <row r="39" spans="1:6" ht="24" x14ac:dyDescent="0.2">
      <c r="A39" s="10">
        <v>18020200</v>
      </c>
      <c r="B39" s="22" t="s">
        <v>79</v>
      </c>
      <c r="C39" s="18">
        <f t="shared" si="2"/>
        <v>600000</v>
      </c>
      <c r="D39" s="1">
        <v>600000</v>
      </c>
      <c r="E39" s="1"/>
      <c r="F39" s="1"/>
    </row>
    <row r="40" spans="1:6" s="8" customFormat="1" ht="12" x14ac:dyDescent="0.2">
      <c r="A40" s="5">
        <v>18030000</v>
      </c>
      <c r="B40" s="9" t="s">
        <v>63</v>
      </c>
      <c r="C40" s="16">
        <f t="shared" si="2"/>
        <v>1100000</v>
      </c>
      <c r="D40" s="7">
        <f>D41+D42</f>
        <v>1100000</v>
      </c>
      <c r="E40" s="7"/>
      <c r="F40" s="7"/>
    </row>
    <row r="41" spans="1:6" ht="12" x14ac:dyDescent="0.2">
      <c r="A41" s="10">
        <v>18030100</v>
      </c>
      <c r="B41" s="11" t="s">
        <v>64</v>
      </c>
      <c r="C41" s="18">
        <f t="shared" si="2"/>
        <v>700000</v>
      </c>
      <c r="D41" s="1">
        <v>700000</v>
      </c>
      <c r="E41" s="1"/>
      <c r="F41" s="1"/>
    </row>
    <row r="42" spans="1:6" ht="12" x14ac:dyDescent="0.2">
      <c r="A42" s="10">
        <v>18030200</v>
      </c>
      <c r="B42" s="11" t="s">
        <v>65</v>
      </c>
      <c r="C42" s="18">
        <f t="shared" si="2"/>
        <v>400000</v>
      </c>
      <c r="D42" s="1">
        <v>400000</v>
      </c>
      <c r="E42" s="1"/>
      <c r="F42" s="1"/>
    </row>
    <row r="43" spans="1:6" s="8" customFormat="1" ht="12" x14ac:dyDescent="0.2">
      <c r="A43" s="5">
        <v>18050000</v>
      </c>
      <c r="B43" s="9" t="s">
        <v>15</v>
      </c>
      <c r="C43" s="16">
        <f t="shared" si="2"/>
        <v>348700000</v>
      </c>
      <c r="D43" s="7">
        <f>D44+D45+D46</f>
        <v>348700000</v>
      </c>
      <c r="E43" s="7"/>
      <c r="F43" s="7"/>
    </row>
    <row r="44" spans="1:6" ht="12" x14ac:dyDescent="0.2">
      <c r="A44" s="10">
        <v>18050300</v>
      </c>
      <c r="B44" s="11" t="s">
        <v>16</v>
      </c>
      <c r="C44" s="18">
        <f t="shared" si="2"/>
        <v>58000000</v>
      </c>
      <c r="D44" s="1">
        <v>58000000</v>
      </c>
      <c r="E44" s="1"/>
      <c r="F44" s="1"/>
    </row>
    <row r="45" spans="1:6" ht="12" x14ac:dyDescent="0.2">
      <c r="A45" s="10">
        <v>18050400</v>
      </c>
      <c r="B45" s="11" t="s">
        <v>17</v>
      </c>
      <c r="C45" s="18">
        <f t="shared" si="2"/>
        <v>290000000</v>
      </c>
      <c r="D45" s="1">
        <v>290000000</v>
      </c>
      <c r="E45" s="1"/>
      <c r="F45" s="1"/>
    </row>
    <row r="46" spans="1:6" ht="36" x14ac:dyDescent="0.2">
      <c r="A46" s="10">
        <v>18050500</v>
      </c>
      <c r="B46" s="11" t="s">
        <v>96</v>
      </c>
      <c r="C46" s="18">
        <f t="shared" si="2"/>
        <v>700000</v>
      </c>
      <c r="D46" s="1">
        <v>700000</v>
      </c>
      <c r="E46" s="1"/>
      <c r="F46" s="1"/>
    </row>
    <row r="47" spans="1:6" s="8" customFormat="1" ht="12" x14ac:dyDescent="0.2">
      <c r="A47" s="5">
        <v>19000000</v>
      </c>
      <c r="B47" s="9" t="s">
        <v>18</v>
      </c>
      <c r="C47" s="16">
        <f t="shared" si="2"/>
        <v>130000</v>
      </c>
      <c r="D47" s="7"/>
      <c r="E47" s="7">
        <f t="shared" ref="E47:E48" si="3">E48</f>
        <v>130000</v>
      </c>
      <c r="F47" s="7"/>
    </row>
    <row r="48" spans="1:6" ht="12" x14ac:dyDescent="0.2">
      <c r="A48" s="10">
        <v>19010000</v>
      </c>
      <c r="B48" s="11" t="s">
        <v>19</v>
      </c>
      <c r="C48" s="18">
        <f t="shared" si="2"/>
        <v>130000</v>
      </c>
      <c r="D48" s="1"/>
      <c r="E48" s="1">
        <f t="shared" si="3"/>
        <v>130000</v>
      </c>
      <c r="F48" s="1"/>
    </row>
    <row r="49" spans="1:6" ht="36" x14ac:dyDescent="0.2">
      <c r="A49" s="10">
        <v>19010100</v>
      </c>
      <c r="B49" s="11" t="s">
        <v>97</v>
      </c>
      <c r="C49" s="18">
        <f t="shared" si="2"/>
        <v>130000</v>
      </c>
      <c r="D49" s="1"/>
      <c r="E49" s="1">
        <v>130000</v>
      </c>
      <c r="F49" s="1"/>
    </row>
    <row r="50" spans="1:6" s="8" customFormat="1" ht="14.25" x14ac:dyDescent="0.2">
      <c r="A50" s="31">
        <v>20000000</v>
      </c>
      <c r="B50" s="32" t="s">
        <v>20</v>
      </c>
      <c r="C50" s="33">
        <f t="shared" si="2"/>
        <v>94851300</v>
      </c>
      <c r="D50" s="34">
        <f>D51+D57+D68+D75</f>
        <v>47000000</v>
      </c>
      <c r="E50" s="34">
        <f>E51+E57+E68+E75</f>
        <v>47851300</v>
      </c>
      <c r="F50" s="34">
        <f>F51+F57+F68+F75</f>
        <v>5000000</v>
      </c>
    </row>
    <row r="51" spans="1:6" s="8" customFormat="1" ht="12" x14ac:dyDescent="0.2">
      <c r="A51" s="5">
        <v>21000000</v>
      </c>
      <c r="B51" s="9" t="s">
        <v>21</v>
      </c>
      <c r="C51" s="16">
        <f t="shared" si="2"/>
        <v>4100000</v>
      </c>
      <c r="D51" s="7">
        <f>D52+D53+D54+D55+D56</f>
        <v>3800000</v>
      </c>
      <c r="E51" s="7">
        <f>E52+E53+E54+E55+E56</f>
        <v>300000</v>
      </c>
      <c r="F51" s="7"/>
    </row>
    <row r="52" spans="1:6" ht="24" x14ac:dyDescent="0.2">
      <c r="A52" s="10">
        <v>21010300</v>
      </c>
      <c r="B52" s="11" t="s">
        <v>22</v>
      </c>
      <c r="C52" s="18">
        <f t="shared" si="2"/>
        <v>3000</v>
      </c>
      <c r="D52" s="1">
        <v>3000</v>
      </c>
      <c r="E52" s="1"/>
      <c r="F52" s="1"/>
    </row>
    <row r="53" spans="1:6" ht="12" x14ac:dyDescent="0.2">
      <c r="A53" s="10">
        <v>21080500</v>
      </c>
      <c r="B53" s="11" t="s">
        <v>23</v>
      </c>
      <c r="C53" s="18">
        <f t="shared" si="2"/>
        <v>597000</v>
      </c>
      <c r="D53" s="1">
        <v>597000</v>
      </c>
      <c r="E53" s="1"/>
      <c r="F53" s="1"/>
    </row>
    <row r="54" spans="1:6" ht="12" x14ac:dyDescent="0.2">
      <c r="A54" s="10">
        <v>21081100</v>
      </c>
      <c r="B54" s="11" t="s">
        <v>24</v>
      </c>
      <c r="C54" s="18">
        <f t="shared" si="2"/>
        <v>2500000</v>
      </c>
      <c r="D54" s="1">
        <v>2500000</v>
      </c>
      <c r="E54" s="1"/>
      <c r="F54" s="1"/>
    </row>
    <row r="55" spans="1:6" ht="24" x14ac:dyDescent="0.2">
      <c r="A55" s="10">
        <v>21081500</v>
      </c>
      <c r="B55" s="11" t="s">
        <v>71</v>
      </c>
      <c r="C55" s="18">
        <f t="shared" si="2"/>
        <v>700000</v>
      </c>
      <c r="D55" s="1">
        <v>700000</v>
      </c>
      <c r="E55" s="1"/>
      <c r="F55" s="1"/>
    </row>
    <row r="56" spans="1:6" ht="24" x14ac:dyDescent="0.2">
      <c r="A56" s="10">
        <v>21110000</v>
      </c>
      <c r="B56" s="11" t="s">
        <v>25</v>
      </c>
      <c r="C56" s="18">
        <f t="shared" si="2"/>
        <v>300000</v>
      </c>
      <c r="D56" s="1"/>
      <c r="E56" s="1">
        <v>300000</v>
      </c>
      <c r="F56" s="1"/>
    </row>
    <row r="57" spans="1:6" s="8" customFormat="1" ht="24" x14ac:dyDescent="0.2">
      <c r="A57" s="5">
        <v>22000000</v>
      </c>
      <c r="B57" s="9" t="s">
        <v>26</v>
      </c>
      <c r="C57" s="16">
        <f t="shared" si="2"/>
        <v>35700000</v>
      </c>
      <c r="D57" s="7">
        <f>D59+D60+D61+D64+D65+D62</f>
        <v>35700000</v>
      </c>
      <c r="E57" s="7"/>
      <c r="F57" s="7"/>
    </row>
    <row r="58" spans="1:6" s="8" customFormat="1" ht="12" x14ac:dyDescent="0.2">
      <c r="A58" s="5">
        <v>22010000</v>
      </c>
      <c r="B58" s="9" t="s">
        <v>69</v>
      </c>
      <c r="C58" s="16">
        <f t="shared" si="2"/>
        <v>22800000</v>
      </c>
      <c r="D58" s="7">
        <f>D59+D60+D61+D62</f>
        <v>22800000</v>
      </c>
      <c r="E58" s="7"/>
      <c r="F58" s="7"/>
    </row>
    <row r="59" spans="1:6" ht="29.25" customHeight="1" x14ac:dyDescent="0.2">
      <c r="A59" s="10">
        <v>22010300</v>
      </c>
      <c r="B59" s="11" t="s">
        <v>75</v>
      </c>
      <c r="C59" s="18">
        <f t="shared" si="2"/>
        <v>1100000</v>
      </c>
      <c r="D59" s="1">
        <v>1100000</v>
      </c>
      <c r="E59" s="1"/>
      <c r="F59" s="1"/>
    </row>
    <row r="60" spans="1:6" ht="12" x14ac:dyDescent="0.2">
      <c r="A60" s="10">
        <v>22012500</v>
      </c>
      <c r="B60" s="11" t="s">
        <v>52</v>
      </c>
      <c r="C60" s="18">
        <f t="shared" si="2"/>
        <v>19000000</v>
      </c>
      <c r="D60" s="1">
        <v>19000000</v>
      </c>
      <c r="E60" s="1"/>
      <c r="F60" s="1"/>
    </row>
    <row r="61" spans="1:6" ht="24" x14ac:dyDescent="0.2">
      <c r="A61" s="10">
        <v>22012600</v>
      </c>
      <c r="B61" s="23" t="s">
        <v>70</v>
      </c>
      <c r="C61" s="18">
        <f t="shared" si="2"/>
        <v>2600000</v>
      </c>
      <c r="D61" s="1">
        <v>2600000</v>
      </c>
      <c r="E61" s="1"/>
      <c r="F61" s="1"/>
    </row>
    <row r="62" spans="1:6" ht="63.75" customHeight="1" x14ac:dyDescent="0.2">
      <c r="A62" s="10">
        <v>22012900</v>
      </c>
      <c r="B62" s="46" t="s">
        <v>82</v>
      </c>
      <c r="C62" s="18">
        <f t="shared" si="2"/>
        <v>100000</v>
      </c>
      <c r="D62" s="1">
        <v>100000</v>
      </c>
      <c r="E62" s="1"/>
      <c r="F62" s="1"/>
    </row>
    <row r="63" spans="1:6" s="8" customFormat="1" ht="24" x14ac:dyDescent="0.2">
      <c r="A63" s="5">
        <v>22080000</v>
      </c>
      <c r="B63" s="9" t="s">
        <v>27</v>
      </c>
      <c r="C63" s="16">
        <f t="shared" si="2"/>
        <v>12000000</v>
      </c>
      <c r="D63" s="7">
        <f>D64</f>
        <v>12000000</v>
      </c>
      <c r="E63" s="7"/>
      <c r="F63" s="7"/>
    </row>
    <row r="64" spans="1:6" ht="24" x14ac:dyDescent="0.2">
      <c r="A64" s="10">
        <v>22080400</v>
      </c>
      <c r="B64" s="11" t="s">
        <v>28</v>
      </c>
      <c r="C64" s="18">
        <f t="shared" si="2"/>
        <v>12000000</v>
      </c>
      <c r="D64" s="1">
        <v>12000000</v>
      </c>
      <c r="E64" s="1"/>
      <c r="F64" s="1"/>
    </row>
    <row r="65" spans="1:6" s="8" customFormat="1" ht="12" x14ac:dyDescent="0.2">
      <c r="A65" s="5">
        <v>22090000</v>
      </c>
      <c r="B65" s="9" t="s">
        <v>29</v>
      </c>
      <c r="C65" s="16">
        <f t="shared" si="2"/>
        <v>900000</v>
      </c>
      <c r="D65" s="7">
        <f>D66+D67</f>
        <v>900000</v>
      </c>
      <c r="E65" s="7"/>
      <c r="F65" s="7"/>
    </row>
    <row r="66" spans="1:6" ht="36" x14ac:dyDescent="0.2">
      <c r="A66" s="10">
        <v>22090100</v>
      </c>
      <c r="B66" s="11" t="s">
        <v>30</v>
      </c>
      <c r="C66" s="18">
        <f t="shared" si="2"/>
        <v>800000</v>
      </c>
      <c r="D66" s="1">
        <v>800000</v>
      </c>
      <c r="E66" s="1"/>
      <c r="F66" s="1"/>
    </row>
    <row r="67" spans="1:6" ht="24" x14ac:dyDescent="0.2">
      <c r="A67" s="10">
        <v>22090400</v>
      </c>
      <c r="B67" s="11" t="s">
        <v>31</v>
      </c>
      <c r="C67" s="18">
        <f t="shared" si="2"/>
        <v>100000</v>
      </c>
      <c r="D67" s="1">
        <v>100000</v>
      </c>
      <c r="E67" s="1"/>
      <c r="F67" s="1"/>
    </row>
    <row r="68" spans="1:6" s="8" customFormat="1" ht="12" x14ac:dyDescent="0.2">
      <c r="A68" s="5">
        <v>24000000</v>
      </c>
      <c r="B68" s="9" t="s">
        <v>32</v>
      </c>
      <c r="C68" s="16">
        <f t="shared" si="2"/>
        <v>12501000</v>
      </c>
      <c r="D68" s="7">
        <f>D69+D72+D74</f>
        <v>7500000</v>
      </c>
      <c r="E68" s="7">
        <f>E69+E72+E74</f>
        <v>5001000</v>
      </c>
      <c r="F68" s="7">
        <f>F69+F72+F74</f>
        <v>5000000</v>
      </c>
    </row>
    <row r="69" spans="1:6" s="8" customFormat="1" ht="12" x14ac:dyDescent="0.2">
      <c r="A69" s="5">
        <v>24060000</v>
      </c>
      <c r="B69" s="9" t="s">
        <v>23</v>
      </c>
      <c r="C69" s="16">
        <f t="shared" si="2"/>
        <v>7500000</v>
      </c>
      <c r="D69" s="7">
        <f>D70+D71</f>
        <v>7500000</v>
      </c>
      <c r="E69" s="7">
        <f>E70+E71</f>
        <v>0</v>
      </c>
      <c r="F69" s="7"/>
    </row>
    <row r="70" spans="1:6" ht="12" x14ac:dyDescent="0.2">
      <c r="A70" s="10">
        <v>24060300</v>
      </c>
      <c r="B70" s="11" t="s">
        <v>23</v>
      </c>
      <c r="C70" s="18">
        <f t="shared" si="2"/>
        <v>6000000</v>
      </c>
      <c r="D70" s="1">
        <v>6000000</v>
      </c>
      <c r="E70" s="1"/>
      <c r="F70" s="1"/>
    </row>
    <row r="71" spans="1:6" ht="84" x14ac:dyDescent="0.2">
      <c r="A71" s="10">
        <v>24062200</v>
      </c>
      <c r="B71" s="23" t="s">
        <v>80</v>
      </c>
      <c r="C71" s="18">
        <f t="shared" si="2"/>
        <v>1500000</v>
      </c>
      <c r="D71" s="15">
        <v>1500000</v>
      </c>
      <c r="E71" s="1"/>
      <c r="F71" s="1"/>
    </row>
    <row r="72" spans="1:6" s="8" customFormat="1" ht="12" x14ac:dyDescent="0.2">
      <c r="A72" s="5">
        <v>24110000</v>
      </c>
      <c r="B72" s="9" t="s">
        <v>53</v>
      </c>
      <c r="C72" s="16">
        <f t="shared" si="2"/>
        <v>1000</v>
      </c>
      <c r="D72" s="7"/>
      <c r="E72" s="7">
        <f>E73</f>
        <v>1000</v>
      </c>
      <c r="F72" s="7"/>
    </row>
    <row r="73" spans="1:6" ht="36" x14ac:dyDescent="0.2">
      <c r="A73" s="10">
        <v>24110900</v>
      </c>
      <c r="B73" s="11" t="s">
        <v>33</v>
      </c>
      <c r="C73" s="18">
        <f t="shared" si="2"/>
        <v>1000</v>
      </c>
      <c r="D73" s="1"/>
      <c r="E73" s="1">
        <v>1000</v>
      </c>
      <c r="F73" s="1"/>
    </row>
    <row r="74" spans="1:6" s="8" customFormat="1" ht="24" x14ac:dyDescent="0.2">
      <c r="A74" s="5">
        <v>24170000</v>
      </c>
      <c r="B74" s="9" t="s">
        <v>34</v>
      </c>
      <c r="C74" s="16">
        <f t="shared" si="2"/>
        <v>5000000</v>
      </c>
      <c r="D74" s="7"/>
      <c r="E74" s="7">
        <v>5000000</v>
      </c>
      <c r="F74" s="7">
        <f>E74</f>
        <v>5000000</v>
      </c>
    </row>
    <row r="75" spans="1:6" s="8" customFormat="1" ht="12" x14ac:dyDescent="0.2">
      <c r="A75" s="5">
        <v>25000000</v>
      </c>
      <c r="B75" s="9" t="s">
        <v>35</v>
      </c>
      <c r="C75" s="16">
        <f t="shared" si="2"/>
        <v>42550300</v>
      </c>
      <c r="D75" s="7"/>
      <c r="E75" s="7">
        <f>E76</f>
        <v>42550300</v>
      </c>
      <c r="F75" s="7"/>
    </row>
    <row r="76" spans="1:6" ht="24" x14ac:dyDescent="0.2">
      <c r="A76" s="10">
        <v>25010000</v>
      </c>
      <c r="B76" s="11" t="s">
        <v>36</v>
      </c>
      <c r="C76" s="18">
        <f t="shared" si="2"/>
        <v>42550300</v>
      </c>
      <c r="D76" s="1"/>
      <c r="E76" s="1">
        <f>E77+E78+E79</f>
        <v>42550300</v>
      </c>
      <c r="F76" s="1"/>
    </row>
    <row r="77" spans="1:6" ht="24" x14ac:dyDescent="0.2">
      <c r="A77" s="10">
        <v>25010100</v>
      </c>
      <c r="B77" s="24" t="s">
        <v>37</v>
      </c>
      <c r="C77" s="18">
        <f t="shared" si="2"/>
        <v>35543100</v>
      </c>
      <c r="D77" s="1"/>
      <c r="E77" s="1">
        <v>35543100</v>
      </c>
      <c r="F77" s="1"/>
    </row>
    <row r="78" spans="1:6" ht="12" x14ac:dyDescent="0.2">
      <c r="A78" s="25">
        <v>25010200</v>
      </c>
      <c r="B78" s="26" t="s">
        <v>72</v>
      </c>
      <c r="C78" s="18">
        <f t="shared" si="2"/>
        <v>6825700</v>
      </c>
      <c r="D78" s="15"/>
      <c r="E78" s="1">
        <v>6825700</v>
      </c>
      <c r="F78" s="1"/>
    </row>
    <row r="79" spans="1:6" ht="24" x14ac:dyDescent="0.2">
      <c r="A79" s="25">
        <v>25010300</v>
      </c>
      <c r="B79" s="26" t="s">
        <v>100</v>
      </c>
      <c r="C79" s="18">
        <f t="shared" si="2"/>
        <v>181500</v>
      </c>
      <c r="D79" s="15"/>
      <c r="E79" s="1">
        <v>181500</v>
      </c>
      <c r="F79" s="1"/>
    </row>
    <row r="80" spans="1:6" s="8" customFormat="1" ht="14.25" x14ac:dyDescent="0.2">
      <c r="A80" s="31">
        <v>30000000</v>
      </c>
      <c r="B80" s="36" t="s">
        <v>38</v>
      </c>
      <c r="C80" s="33">
        <f t="shared" si="2"/>
        <v>19500000</v>
      </c>
      <c r="D80" s="34"/>
      <c r="E80" s="34">
        <f>E81+E83</f>
        <v>19500000</v>
      </c>
      <c r="F80" s="34">
        <f>F81+F83</f>
        <v>19500000</v>
      </c>
    </row>
    <row r="81" spans="1:6" s="8" customFormat="1" ht="12" x14ac:dyDescent="0.2">
      <c r="A81" s="5">
        <v>31000000</v>
      </c>
      <c r="B81" s="9" t="s">
        <v>39</v>
      </c>
      <c r="C81" s="16">
        <f t="shared" si="2"/>
        <v>6000000</v>
      </c>
      <c r="D81" s="7"/>
      <c r="E81" s="7">
        <f>E82</f>
        <v>6000000</v>
      </c>
      <c r="F81" s="7">
        <f>F82</f>
        <v>6000000</v>
      </c>
    </row>
    <row r="82" spans="1:6" ht="24" x14ac:dyDescent="0.2">
      <c r="A82" s="10">
        <v>31030000</v>
      </c>
      <c r="B82" s="11" t="s">
        <v>40</v>
      </c>
      <c r="C82" s="18">
        <f t="shared" si="2"/>
        <v>6000000</v>
      </c>
      <c r="D82" s="1"/>
      <c r="E82" s="1">
        <v>6000000</v>
      </c>
      <c r="F82" s="1">
        <f>E82</f>
        <v>6000000</v>
      </c>
    </row>
    <row r="83" spans="1:6" s="8" customFormat="1" ht="12" x14ac:dyDescent="0.2">
      <c r="A83" s="5">
        <v>33000000</v>
      </c>
      <c r="B83" s="9" t="s">
        <v>41</v>
      </c>
      <c r="C83" s="16">
        <f t="shared" si="2"/>
        <v>13500000</v>
      </c>
      <c r="D83" s="7"/>
      <c r="E83" s="7">
        <f>E84</f>
        <v>13500000</v>
      </c>
      <c r="F83" s="7">
        <f>F84</f>
        <v>13500000</v>
      </c>
    </row>
    <row r="84" spans="1:6" s="8" customFormat="1" ht="12" x14ac:dyDescent="0.2">
      <c r="A84" s="5">
        <v>33010000</v>
      </c>
      <c r="B84" s="9" t="s">
        <v>42</v>
      </c>
      <c r="C84" s="16">
        <f t="shared" si="2"/>
        <v>13500000</v>
      </c>
      <c r="D84" s="7"/>
      <c r="E84" s="7">
        <f>E85+E86</f>
        <v>13500000</v>
      </c>
      <c r="F84" s="7">
        <f>F85+F86</f>
        <v>13500000</v>
      </c>
    </row>
    <row r="85" spans="1:6" ht="48" x14ac:dyDescent="0.2">
      <c r="A85" s="10">
        <v>33010100</v>
      </c>
      <c r="B85" s="11" t="s">
        <v>43</v>
      </c>
      <c r="C85" s="18">
        <f t="shared" ref="C85:C98" si="4">D85+E85</f>
        <v>5500000</v>
      </c>
      <c r="D85" s="1"/>
      <c r="E85" s="1">
        <v>5500000</v>
      </c>
      <c r="F85" s="1">
        <f>E85</f>
        <v>5500000</v>
      </c>
    </row>
    <row r="86" spans="1:6" ht="36" x14ac:dyDescent="0.2">
      <c r="A86" s="10">
        <v>33010400</v>
      </c>
      <c r="B86" s="11" t="s">
        <v>44</v>
      </c>
      <c r="C86" s="18">
        <f t="shared" si="4"/>
        <v>8000000</v>
      </c>
      <c r="D86" s="1"/>
      <c r="E86" s="1">
        <v>8000000</v>
      </c>
      <c r="F86" s="1">
        <f>E86</f>
        <v>8000000</v>
      </c>
    </row>
    <row r="87" spans="1:6" s="8" customFormat="1" ht="14.25" x14ac:dyDescent="0.2">
      <c r="A87" s="31">
        <v>50000000</v>
      </c>
      <c r="B87" s="32" t="s">
        <v>45</v>
      </c>
      <c r="C87" s="33">
        <f t="shared" si="4"/>
        <v>5500000</v>
      </c>
      <c r="D87" s="34"/>
      <c r="E87" s="34">
        <f>E88</f>
        <v>5500000</v>
      </c>
      <c r="F87" s="34"/>
    </row>
    <row r="88" spans="1:6" ht="36" x14ac:dyDescent="0.2">
      <c r="A88" s="10">
        <v>50110000</v>
      </c>
      <c r="B88" s="11" t="s">
        <v>46</v>
      </c>
      <c r="C88" s="18">
        <f t="shared" si="4"/>
        <v>5500000</v>
      </c>
      <c r="D88" s="1"/>
      <c r="E88" s="1">
        <v>5500000</v>
      </c>
      <c r="F88" s="1"/>
    </row>
    <row r="89" spans="1:6" s="8" customFormat="1" ht="15.75" x14ac:dyDescent="0.25">
      <c r="A89" s="53" t="s">
        <v>94</v>
      </c>
      <c r="B89" s="53"/>
      <c r="C89" s="37">
        <f>D89+E89</f>
        <v>2363254400</v>
      </c>
      <c r="D89" s="38">
        <f>D13+D50+D80+D87</f>
        <v>2290273100</v>
      </c>
      <c r="E89" s="38">
        <f>E13+E50+E80+E87</f>
        <v>72981300</v>
      </c>
      <c r="F89" s="38">
        <f>F13+F50+F80</f>
        <v>24500000</v>
      </c>
    </row>
    <row r="90" spans="1:6" s="8" customFormat="1" ht="16.5" customHeight="1" x14ac:dyDescent="0.2">
      <c r="A90" s="31">
        <v>40000000</v>
      </c>
      <c r="B90" s="32" t="s">
        <v>48</v>
      </c>
      <c r="C90" s="33">
        <f t="shared" si="4"/>
        <v>582518003</v>
      </c>
      <c r="D90" s="34">
        <f>D91</f>
        <v>582218003</v>
      </c>
      <c r="E90" s="34">
        <f t="shared" ref="E90:F90" si="5">E91</f>
        <v>300000</v>
      </c>
      <c r="F90" s="34">
        <f t="shared" si="5"/>
        <v>300000</v>
      </c>
    </row>
    <row r="91" spans="1:6" s="8" customFormat="1" ht="15.75" customHeight="1" x14ac:dyDescent="0.2">
      <c r="A91" s="5">
        <v>41000000</v>
      </c>
      <c r="B91" s="9" t="s">
        <v>49</v>
      </c>
      <c r="C91" s="16">
        <f t="shared" si="4"/>
        <v>582518003</v>
      </c>
      <c r="D91" s="7">
        <f>D92+D94</f>
        <v>582218003</v>
      </c>
      <c r="E91" s="7">
        <f>E92+E94</f>
        <v>300000</v>
      </c>
      <c r="F91" s="7">
        <f>F92+F94</f>
        <v>300000</v>
      </c>
    </row>
    <row r="92" spans="1:6" s="8" customFormat="1" ht="12" x14ac:dyDescent="0.2">
      <c r="A92" s="5">
        <v>41030000</v>
      </c>
      <c r="B92" s="9" t="s">
        <v>83</v>
      </c>
      <c r="C92" s="16">
        <f t="shared" si="4"/>
        <v>566874600</v>
      </c>
      <c r="D92" s="7">
        <f>D93</f>
        <v>566874600</v>
      </c>
      <c r="E92" s="7">
        <f>E93</f>
        <v>0</v>
      </c>
      <c r="F92" s="7">
        <f>F93</f>
        <v>0</v>
      </c>
    </row>
    <row r="93" spans="1:6" ht="12" x14ac:dyDescent="0.2">
      <c r="A93" s="10">
        <v>41033900</v>
      </c>
      <c r="B93" s="11" t="s">
        <v>76</v>
      </c>
      <c r="C93" s="18">
        <f t="shared" si="4"/>
        <v>566874600</v>
      </c>
      <c r="D93" s="1">
        <v>566874600</v>
      </c>
      <c r="E93" s="1"/>
      <c r="F93" s="1"/>
    </row>
    <row r="94" spans="1:6" ht="12" x14ac:dyDescent="0.2">
      <c r="A94" s="47">
        <v>41050000</v>
      </c>
      <c r="B94" s="48" t="s">
        <v>84</v>
      </c>
      <c r="C94" s="49">
        <f>D94+E94</f>
        <v>15643403</v>
      </c>
      <c r="D94" s="7">
        <f>D95+D96+D97</f>
        <v>15343403</v>
      </c>
      <c r="E94" s="7">
        <f t="shared" ref="E94:F94" si="6">E95+E96+E97</f>
        <v>300000</v>
      </c>
      <c r="F94" s="7">
        <f t="shared" si="6"/>
        <v>300000</v>
      </c>
    </row>
    <row r="95" spans="1:6" ht="24" x14ac:dyDescent="0.2">
      <c r="A95" s="44">
        <v>41051000</v>
      </c>
      <c r="B95" s="50" t="s">
        <v>87</v>
      </c>
      <c r="C95" s="18">
        <f t="shared" si="4"/>
        <v>9888200</v>
      </c>
      <c r="D95" s="1">
        <v>9888200</v>
      </c>
      <c r="E95" s="1"/>
      <c r="F95" s="1"/>
    </row>
    <row r="96" spans="1:6" ht="36" x14ac:dyDescent="0.2">
      <c r="A96" s="51">
        <v>41051200</v>
      </c>
      <c r="B96" s="50" t="s">
        <v>88</v>
      </c>
      <c r="C96" s="18">
        <f t="shared" si="4"/>
        <v>4308800</v>
      </c>
      <c r="D96" s="1">
        <v>4308800</v>
      </c>
      <c r="E96" s="1"/>
      <c r="F96" s="1"/>
    </row>
    <row r="97" spans="1:6" ht="12" x14ac:dyDescent="0.2">
      <c r="A97" s="40">
        <v>41053900</v>
      </c>
      <c r="B97" s="26" t="s">
        <v>81</v>
      </c>
      <c r="C97" s="18">
        <f>D97+E97</f>
        <v>1446403</v>
      </c>
      <c r="D97" s="1">
        <v>1146403</v>
      </c>
      <c r="E97" s="1">
        <v>300000</v>
      </c>
      <c r="F97" s="1">
        <v>300000</v>
      </c>
    </row>
    <row r="98" spans="1:6" s="8" customFormat="1" ht="15.75" x14ac:dyDescent="0.25">
      <c r="A98" s="53" t="s">
        <v>47</v>
      </c>
      <c r="B98" s="54"/>
      <c r="C98" s="37">
        <f t="shared" si="4"/>
        <v>2945772403</v>
      </c>
      <c r="D98" s="38">
        <f>D89+D90</f>
        <v>2872491103</v>
      </c>
      <c r="E98" s="38">
        <f>E89+E90</f>
        <v>73281300</v>
      </c>
      <c r="F98" s="38">
        <f>F89+F90</f>
        <v>24800000</v>
      </c>
    </row>
    <row r="99" spans="1:6" s="27" customFormat="1" ht="21.75" customHeight="1" x14ac:dyDescent="0.2">
      <c r="D99" s="28"/>
    </row>
    <row r="100" spans="1:6" s="27" customFormat="1" ht="15.75" x14ac:dyDescent="0.25">
      <c r="A100" s="55" t="s">
        <v>50</v>
      </c>
      <c r="B100" s="55"/>
      <c r="C100" s="41"/>
      <c r="D100" s="39"/>
      <c r="E100" s="56" t="s">
        <v>95</v>
      </c>
      <c r="F100" s="56"/>
    </row>
  </sheetData>
  <mergeCells count="16">
    <mergeCell ref="D1:F1"/>
    <mergeCell ref="D2:F2"/>
    <mergeCell ref="A89:B89"/>
    <mergeCell ref="A98:B98"/>
    <mergeCell ref="A100:B100"/>
    <mergeCell ref="E100:F100"/>
    <mergeCell ref="A5:F5"/>
    <mergeCell ref="A10:A11"/>
    <mergeCell ref="B10:B11"/>
    <mergeCell ref="D10:D11"/>
    <mergeCell ref="E10:F10"/>
    <mergeCell ref="C10:C11"/>
    <mergeCell ref="A6:F6"/>
    <mergeCell ref="A7:F7"/>
    <mergeCell ref="A8:F8"/>
    <mergeCell ref="D3:F3"/>
  </mergeCells>
  <phoneticPr fontId="0" type="noConversion"/>
  <printOptions horizontalCentered="1"/>
  <pageMargins left="0" right="0" top="0.39370078740157483" bottom="0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Matviiv</cp:lastModifiedBy>
  <cp:lastPrinted>2020-12-22T07:24:46Z</cp:lastPrinted>
  <dcterms:created xsi:type="dcterms:W3CDTF">2014-02-12T09:36:55Z</dcterms:created>
  <dcterms:modified xsi:type="dcterms:W3CDTF">2020-12-22T07:57:09Z</dcterms:modified>
</cp:coreProperties>
</file>